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02生輔業務1141107\02秩序評分\114-2\"/>
    </mc:Choice>
  </mc:AlternateContent>
  <xr:revisionPtr revIDLastSave="0" documentId="13_ncr:1_{0AA3A625-1BF3-451C-90A6-33DDBB49C39F}" xr6:coauthVersionLast="47" xr6:coauthVersionMax="47" xr10:uidLastSave="{00000000-0000-0000-0000-000000000000}"/>
  <bookViews>
    <workbookView xWindow="-107" yWindow="-107" windowWidth="20847" windowHeight="11111" activeTab="12" xr2:uid="{00000000-000D-0000-FFFF-FFFF00000000}"/>
  </bookViews>
  <sheets>
    <sheet name="第18" sheetId="33" r:id="rId1"/>
    <sheet name="第17" sheetId="32" r:id="rId2"/>
    <sheet name="第16" sheetId="31" r:id="rId3"/>
    <sheet name="第15" sheetId="30" r:id="rId4"/>
    <sheet name="第14" sheetId="29" r:id="rId5"/>
    <sheet name="第12" sheetId="28" r:id="rId6"/>
    <sheet name="第11" sheetId="27" r:id="rId7"/>
    <sheet name="第10" sheetId="26" r:id="rId8"/>
    <sheet name="第9" sheetId="25" r:id="rId9"/>
    <sheet name="第8" sheetId="24" r:id="rId10"/>
    <sheet name="第6" sheetId="23" r:id="rId11"/>
    <sheet name="第5" sheetId="22" r:id="rId12"/>
    <sheet name="第4" sheetId="8" r:id="rId13"/>
    <sheet name="總表" sheetId="7" r:id="rId14"/>
  </sheets>
  <definedNames>
    <definedName name="_xlnm.Print_Area" localSheetId="13">總表!$A$1:$R$17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33" l="1"/>
  <c r="I73" i="33" s="1"/>
  <c r="F73" i="33"/>
  <c r="G73" i="33" s="1"/>
  <c r="E73" i="33"/>
  <c r="I72" i="33"/>
  <c r="H72" i="33"/>
  <c r="F72" i="33"/>
  <c r="G72" i="33" s="1"/>
  <c r="E72" i="33"/>
  <c r="J72" i="33" s="1"/>
  <c r="I71" i="33"/>
  <c r="H71" i="33"/>
  <c r="F71" i="33"/>
  <c r="G71" i="33" s="1"/>
  <c r="E71" i="33"/>
  <c r="H70" i="33"/>
  <c r="I70" i="33" s="1"/>
  <c r="F70" i="33"/>
  <c r="G70" i="33" s="1"/>
  <c r="E70" i="33"/>
  <c r="H69" i="33"/>
  <c r="I69" i="33" s="1"/>
  <c r="F69" i="33"/>
  <c r="G69" i="33" s="1"/>
  <c r="E69" i="33"/>
  <c r="H68" i="33"/>
  <c r="I68" i="33" s="1"/>
  <c r="F68" i="33"/>
  <c r="G68" i="33" s="1"/>
  <c r="E68" i="33"/>
  <c r="H67" i="33"/>
  <c r="I67" i="33" s="1"/>
  <c r="F67" i="33"/>
  <c r="G67" i="33" s="1"/>
  <c r="E67" i="33"/>
  <c r="H66" i="33"/>
  <c r="I66" i="33" s="1"/>
  <c r="F66" i="33"/>
  <c r="G66" i="33" s="1"/>
  <c r="E66" i="33"/>
  <c r="H65" i="33"/>
  <c r="I65" i="33" s="1"/>
  <c r="F65" i="33"/>
  <c r="G65" i="33" s="1"/>
  <c r="E65" i="33"/>
  <c r="H64" i="33"/>
  <c r="I64" i="33" s="1"/>
  <c r="F64" i="33"/>
  <c r="G64" i="33" s="1"/>
  <c r="E64" i="33"/>
  <c r="H63" i="33"/>
  <c r="I63" i="33" s="1"/>
  <c r="F63" i="33"/>
  <c r="G63" i="33" s="1"/>
  <c r="E63" i="33"/>
  <c r="J63" i="33" s="1"/>
  <c r="H62" i="33"/>
  <c r="I62" i="33" s="1"/>
  <c r="F62" i="33"/>
  <c r="G62" i="33" s="1"/>
  <c r="E62" i="33"/>
  <c r="H61" i="33"/>
  <c r="I61" i="33" s="1"/>
  <c r="F61" i="33"/>
  <c r="G61" i="33" s="1"/>
  <c r="E61" i="33"/>
  <c r="H60" i="33"/>
  <c r="I60" i="33" s="1"/>
  <c r="F60" i="33"/>
  <c r="G60" i="33" s="1"/>
  <c r="E60" i="33"/>
  <c r="H59" i="33"/>
  <c r="I59" i="33" s="1"/>
  <c r="F59" i="33"/>
  <c r="G59" i="33" s="1"/>
  <c r="E59" i="33"/>
  <c r="H58" i="33"/>
  <c r="I58" i="33" s="1"/>
  <c r="F58" i="33"/>
  <c r="G58" i="33" s="1"/>
  <c r="E58" i="33"/>
  <c r="H57" i="33"/>
  <c r="I57" i="33" s="1"/>
  <c r="F57" i="33"/>
  <c r="G57" i="33" s="1"/>
  <c r="E57" i="33"/>
  <c r="H56" i="33"/>
  <c r="I56" i="33" s="1"/>
  <c r="F56" i="33"/>
  <c r="G56" i="33" s="1"/>
  <c r="E56" i="33"/>
  <c r="H55" i="33"/>
  <c r="I55" i="33" s="1"/>
  <c r="F55" i="33"/>
  <c r="G55" i="33" s="1"/>
  <c r="E55" i="33"/>
  <c r="H54" i="33"/>
  <c r="I54" i="33" s="1"/>
  <c r="F54" i="33"/>
  <c r="G54" i="33" s="1"/>
  <c r="E54" i="33"/>
  <c r="H53" i="33"/>
  <c r="I53" i="33" s="1"/>
  <c r="F53" i="33"/>
  <c r="G53" i="33" s="1"/>
  <c r="E53" i="33"/>
  <c r="I52" i="33"/>
  <c r="H52" i="33"/>
  <c r="F52" i="33"/>
  <c r="G52" i="33" s="1"/>
  <c r="E52" i="33"/>
  <c r="H51" i="33"/>
  <c r="I51" i="33" s="1"/>
  <c r="F51" i="33"/>
  <c r="G51" i="33" s="1"/>
  <c r="E51" i="33"/>
  <c r="H50" i="33"/>
  <c r="I50" i="33" s="1"/>
  <c r="F50" i="33"/>
  <c r="G50" i="33" s="1"/>
  <c r="E50" i="33"/>
  <c r="H49" i="33"/>
  <c r="I49" i="33" s="1"/>
  <c r="F49" i="33"/>
  <c r="G49" i="33" s="1"/>
  <c r="E49" i="33"/>
  <c r="H48" i="33"/>
  <c r="I48" i="33" s="1"/>
  <c r="F48" i="33"/>
  <c r="G48" i="33" s="1"/>
  <c r="E48" i="33"/>
  <c r="I47" i="33"/>
  <c r="H47" i="33"/>
  <c r="F47" i="33"/>
  <c r="G47" i="33" s="1"/>
  <c r="E47" i="33"/>
  <c r="J47" i="33" s="1"/>
  <c r="H46" i="33"/>
  <c r="I46" i="33" s="1"/>
  <c r="F46" i="33"/>
  <c r="G46" i="33" s="1"/>
  <c r="E46" i="33"/>
  <c r="H45" i="33"/>
  <c r="I45" i="33" s="1"/>
  <c r="F45" i="33"/>
  <c r="G45" i="33" s="1"/>
  <c r="E45" i="33"/>
  <c r="H44" i="33"/>
  <c r="I44" i="33" s="1"/>
  <c r="F44" i="33"/>
  <c r="G44" i="33" s="1"/>
  <c r="E44" i="33"/>
  <c r="H43" i="33"/>
  <c r="I43" i="33" s="1"/>
  <c r="F43" i="33"/>
  <c r="G43" i="33" s="1"/>
  <c r="E43" i="33"/>
  <c r="H42" i="33"/>
  <c r="I42" i="33" s="1"/>
  <c r="F42" i="33"/>
  <c r="G42" i="33" s="1"/>
  <c r="E42" i="33"/>
  <c r="H41" i="33"/>
  <c r="I41" i="33" s="1"/>
  <c r="F41" i="33"/>
  <c r="G41" i="33" s="1"/>
  <c r="E41" i="33"/>
  <c r="H40" i="33"/>
  <c r="I40" i="33" s="1"/>
  <c r="F40" i="33"/>
  <c r="G40" i="33" s="1"/>
  <c r="E40" i="33"/>
  <c r="H39" i="33"/>
  <c r="I39" i="33" s="1"/>
  <c r="F39" i="33"/>
  <c r="G39" i="33" s="1"/>
  <c r="E39" i="33"/>
  <c r="H38" i="33"/>
  <c r="I38" i="33" s="1"/>
  <c r="F38" i="33"/>
  <c r="G38" i="33" s="1"/>
  <c r="E38" i="33"/>
  <c r="H37" i="33"/>
  <c r="I37" i="33" s="1"/>
  <c r="F37" i="33"/>
  <c r="G37" i="33" s="1"/>
  <c r="E37" i="33"/>
  <c r="H36" i="33"/>
  <c r="I36" i="33" s="1"/>
  <c r="F36" i="33"/>
  <c r="G36" i="33" s="1"/>
  <c r="E36" i="33"/>
  <c r="H35" i="33"/>
  <c r="I35" i="33" s="1"/>
  <c r="F35" i="33"/>
  <c r="G35" i="33" s="1"/>
  <c r="E35" i="33"/>
  <c r="H34" i="33"/>
  <c r="I34" i="33" s="1"/>
  <c r="F34" i="33"/>
  <c r="G34" i="33" s="1"/>
  <c r="E34" i="33"/>
  <c r="H33" i="33"/>
  <c r="I33" i="33" s="1"/>
  <c r="F33" i="33"/>
  <c r="G33" i="33" s="1"/>
  <c r="E33" i="33"/>
  <c r="H32" i="33"/>
  <c r="I32" i="33" s="1"/>
  <c r="F32" i="33"/>
  <c r="G32" i="33" s="1"/>
  <c r="E32" i="33"/>
  <c r="H31" i="33"/>
  <c r="I31" i="33" s="1"/>
  <c r="F31" i="33"/>
  <c r="G31" i="33" s="1"/>
  <c r="E31" i="33"/>
  <c r="H30" i="33"/>
  <c r="I30" i="33" s="1"/>
  <c r="F30" i="33"/>
  <c r="G30" i="33" s="1"/>
  <c r="E30" i="33"/>
  <c r="H29" i="33"/>
  <c r="I29" i="33" s="1"/>
  <c r="F29" i="33"/>
  <c r="G29" i="33" s="1"/>
  <c r="E29" i="33"/>
  <c r="H28" i="33"/>
  <c r="I28" i="33" s="1"/>
  <c r="F28" i="33"/>
  <c r="G28" i="33" s="1"/>
  <c r="E28" i="33"/>
  <c r="J28" i="33" s="1"/>
  <c r="H27" i="33"/>
  <c r="I27" i="33" s="1"/>
  <c r="F27" i="33"/>
  <c r="G27" i="33" s="1"/>
  <c r="E27" i="33"/>
  <c r="H26" i="33"/>
  <c r="I26" i="33" s="1"/>
  <c r="F26" i="33"/>
  <c r="G26" i="33" s="1"/>
  <c r="E26" i="33"/>
  <c r="H25" i="33"/>
  <c r="I25" i="33" s="1"/>
  <c r="F25" i="33"/>
  <c r="G25" i="33" s="1"/>
  <c r="E25" i="33"/>
  <c r="H24" i="33"/>
  <c r="I24" i="33" s="1"/>
  <c r="F24" i="33"/>
  <c r="G24" i="33" s="1"/>
  <c r="E24" i="33"/>
  <c r="H23" i="33"/>
  <c r="I23" i="33" s="1"/>
  <c r="F23" i="33"/>
  <c r="G23" i="33" s="1"/>
  <c r="E23" i="33"/>
  <c r="I22" i="33"/>
  <c r="H22" i="33"/>
  <c r="F22" i="33"/>
  <c r="G22" i="33" s="1"/>
  <c r="E22" i="33"/>
  <c r="H21" i="33"/>
  <c r="I21" i="33" s="1"/>
  <c r="F21" i="33"/>
  <c r="G21" i="33" s="1"/>
  <c r="E21" i="33"/>
  <c r="H20" i="33"/>
  <c r="I20" i="33" s="1"/>
  <c r="F20" i="33"/>
  <c r="G20" i="33" s="1"/>
  <c r="E20" i="33"/>
  <c r="H19" i="33"/>
  <c r="I19" i="33" s="1"/>
  <c r="F19" i="33"/>
  <c r="G19" i="33" s="1"/>
  <c r="E19" i="33"/>
  <c r="H18" i="33"/>
  <c r="I18" i="33" s="1"/>
  <c r="F18" i="33"/>
  <c r="G18" i="33" s="1"/>
  <c r="E18" i="33"/>
  <c r="J18" i="33" s="1"/>
  <c r="H17" i="33"/>
  <c r="I17" i="33" s="1"/>
  <c r="F17" i="33"/>
  <c r="G17" i="33" s="1"/>
  <c r="E17" i="33"/>
  <c r="H16" i="33"/>
  <c r="I16" i="33" s="1"/>
  <c r="F16" i="33"/>
  <c r="G16" i="33" s="1"/>
  <c r="E16" i="33"/>
  <c r="H15" i="33"/>
  <c r="I15" i="33" s="1"/>
  <c r="F15" i="33"/>
  <c r="G15" i="33" s="1"/>
  <c r="E15" i="33"/>
  <c r="H14" i="33"/>
  <c r="I14" i="33" s="1"/>
  <c r="F14" i="33"/>
  <c r="G14" i="33" s="1"/>
  <c r="E14" i="33"/>
  <c r="H13" i="33"/>
  <c r="I13" i="33" s="1"/>
  <c r="F13" i="33"/>
  <c r="G13" i="33" s="1"/>
  <c r="E13" i="33"/>
  <c r="I12" i="33"/>
  <c r="H12" i="33"/>
  <c r="F12" i="33"/>
  <c r="G12" i="33" s="1"/>
  <c r="E12" i="33"/>
  <c r="J12" i="33" s="1"/>
  <c r="H11" i="33"/>
  <c r="I11" i="33" s="1"/>
  <c r="F11" i="33"/>
  <c r="G11" i="33" s="1"/>
  <c r="E11" i="33"/>
  <c r="H10" i="33"/>
  <c r="I10" i="33" s="1"/>
  <c r="F10" i="33"/>
  <c r="G10" i="33" s="1"/>
  <c r="E10" i="33"/>
  <c r="H9" i="33"/>
  <c r="I9" i="33" s="1"/>
  <c r="F9" i="33"/>
  <c r="G9" i="33" s="1"/>
  <c r="E9" i="33"/>
  <c r="H8" i="33"/>
  <c r="I8" i="33" s="1"/>
  <c r="F8" i="33"/>
  <c r="G8" i="33" s="1"/>
  <c r="E8" i="33"/>
  <c r="J8" i="33" s="1"/>
  <c r="H7" i="33"/>
  <c r="I7" i="33" s="1"/>
  <c r="F7" i="33"/>
  <c r="G7" i="33" s="1"/>
  <c r="E7" i="33"/>
  <c r="H6" i="33"/>
  <c r="I6" i="33" s="1"/>
  <c r="F6" i="33"/>
  <c r="G6" i="33" s="1"/>
  <c r="E6" i="33"/>
  <c r="H5" i="33"/>
  <c r="I5" i="33" s="1"/>
  <c r="F5" i="33"/>
  <c r="G5" i="33" s="1"/>
  <c r="E5" i="33"/>
  <c r="H4" i="33"/>
  <c r="I4" i="33" s="1"/>
  <c r="F4" i="33"/>
  <c r="G4" i="33" s="1"/>
  <c r="E4" i="33"/>
  <c r="H73" i="32"/>
  <c r="I73" i="32" s="1"/>
  <c r="F73" i="32"/>
  <c r="G73" i="32" s="1"/>
  <c r="E73" i="32"/>
  <c r="H72" i="32"/>
  <c r="I72" i="32" s="1"/>
  <c r="F72" i="32"/>
  <c r="G72" i="32" s="1"/>
  <c r="E72" i="32"/>
  <c r="I71" i="32"/>
  <c r="H71" i="32"/>
  <c r="F71" i="32"/>
  <c r="G71" i="32" s="1"/>
  <c r="E71" i="32"/>
  <c r="H70" i="32"/>
  <c r="I70" i="32" s="1"/>
  <c r="F70" i="32"/>
  <c r="G70" i="32" s="1"/>
  <c r="E70" i="32"/>
  <c r="H69" i="32"/>
  <c r="I69" i="32" s="1"/>
  <c r="F69" i="32"/>
  <c r="G69" i="32" s="1"/>
  <c r="E69" i="32"/>
  <c r="H68" i="32"/>
  <c r="I68" i="32" s="1"/>
  <c r="F68" i="32"/>
  <c r="G68" i="32" s="1"/>
  <c r="J68" i="32" s="1"/>
  <c r="E68" i="32"/>
  <c r="H67" i="32"/>
  <c r="I67" i="32" s="1"/>
  <c r="F67" i="32"/>
  <c r="G67" i="32" s="1"/>
  <c r="E67" i="32"/>
  <c r="H66" i="32"/>
  <c r="I66" i="32" s="1"/>
  <c r="F66" i="32"/>
  <c r="G66" i="32" s="1"/>
  <c r="E66" i="32"/>
  <c r="H65" i="32"/>
  <c r="I65" i="32" s="1"/>
  <c r="F65" i="32"/>
  <c r="G65" i="32" s="1"/>
  <c r="E65" i="32"/>
  <c r="H64" i="32"/>
  <c r="I64" i="32" s="1"/>
  <c r="F64" i="32"/>
  <c r="G64" i="32" s="1"/>
  <c r="E64" i="32"/>
  <c r="H63" i="32"/>
  <c r="I63" i="32" s="1"/>
  <c r="F63" i="32"/>
  <c r="G63" i="32" s="1"/>
  <c r="E63" i="32"/>
  <c r="H62" i="32"/>
  <c r="I62" i="32" s="1"/>
  <c r="F62" i="32"/>
  <c r="G62" i="32" s="1"/>
  <c r="E62" i="32"/>
  <c r="H61" i="32"/>
  <c r="I61" i="32" s="1"/>
  <c r="F61" i="32"/>
  <c r="G61" i="32" s="1"/>
  <c r="E61" i="32"/>
  <c r="H60" i="32"/>
  <c r="I60" i="32" s="1"/>
  <c r="F60" i="32"/>
  <c r="G60" i="32" s="1"/>
  <c r="E60" i="32"/>
  <c r="H59" i="32"/>
  <c r="I59" i="32" s="1"/>
  <c r="F59" i="32"/>
  <c r="G59" i="32" s="1"/>
  <c r="E59" i="32"/>
  <c r="H58" i="32"/>
  <c r="I58" i="32" s="1"/>
  <c r="F58" i="32"/>
  <c r="G58" i="32" s="1"/>
  <c r="E58" i="32"/>
  <c r="H57" i="32"/>
  <c r="I57" i="32" s="1"/>
  <c r="F57" i="32"/>
  <c r="G57" i="32" s="1"/>
  <c r="E57" i="32"/>
  <c r="J57" i="32" s="1"/>
  <c r="H56" i="32"/>
  <c r="I56" i="32" s="1"/>
  <c r="F56" i="32"/>
  <c r="G56" i="32" s="1"/>
  <c r="E56" i="32"/>
  <c r="H55" i="32"/>
  <c r="I55" i="32" s="1"/>
  <c r="F55" i="32"/>
  <c r="G55" i="32" s="1"/>
  <c r="E55" i="32"/>
  <c r="H54" i="32"/>
  <c r="I54" i="32" s="1"/>
  <c r="F54" i="32"/>
  <c r="G54" i="32" s="1"/>
  <c r="E54" i="32"/>
  <c r="H53" i="32"/>
  <c r="I53" i="32" s="1"/>
  <c r="F53" i="32"/>
  <c r="G53" i="32" s="1"/>
  <c r="J53" i="32" s="1"/>
  <c r="E53" i="32"/>
  <c r="H52" i="32"/>
  <c r="I52" i="32" s="1"/>
  <c r="F52" i="32"/>
  <c r="G52" i="32" s="1"/>
  <c r="E52" i="32"/>
  <c r="J52" i="32" s="1"/>
  <c r="H51" i="32"/>
  <c r="I51" i="32" s="1"/>
  <c r="F51" i="32"/>
  <c r="G51" i="32" s="1"/>
  <c r="E51" i="32"/>
  <c r="H50" i="32"/>
  <c r="I50" i="32" s="1"/>
  <c r="F50" i="32"/>
  <c r="G50" i="32" s="1"/>
  <c r="E50" i="32"/>
  <c r="H49" i="32"/>
  <c r="I49" i="32" s="1"/>
  <c r="F49" i="32"/>
  <c r="G49" i="32" s="1"/>
  <c r="E49" i="32"/>
  <c r="H48" i="32"/>
  <c r="I48" i="32" s="1"/>
  <c r="F48" i="32"/>
  <c r="G48" i="32" s="1"/>
  <c r="E48" i="32"/>
  <c r="H47" i="32"/>
  <c r="I47" i="32" s="1"/>
  <c r="F47" i="32"/>
  <c r="G47" i="32" s="1"/>
  <c r="E47" i="32"/>
  <c r="H46" i="32"/>
  <c r="I46" i="32" s="1"/>
  <c r="F46" i="32"/>
  <c r="G46" i="32" s="1"/>
  <c r="E46" i="32"/>
  <c r="I45" i="32"/>
  <c r="H45" i="32"/>
  <c r="F45" i="32"/>
  <c r="G45" i="32" s="1"/>
  <c r="E45" i="32"/>
  <c r="H44" i="32"/>
  <c r="I44" i="32" s="1"/>
  <c r="F44" i="32"/>
  <c r="G44" i="32" s="1"/>
  <c r="E44" i="32"/>
  <c r="H43" i="32"/>
  <c r="I43" i="32" s="1"/>
  <c r="F43" i="32"/>
  <c r="G43" i="32" s="1"/>
  <c r="E43" i="32"/>
  <c r="H42" i="32"/>
  <c r="I42" i="32" s="1"/>
  <c r="F42" i="32"/>
  <c r="G42" i="32" s="1"/>
  <c r="E42" i="32"/>
  <c r="J42" i="32" s="1"/>
  <c r="H41" i="32"/>
  <c r="I41" i="32" s="1"/>
  <c r="F41" i="32"/>
  <c r="G41" i="32" s="1"/>
  <c r="E41" i="32"/>
  <c r="H40" i="32"/>
  <c r="I40" i="32" s="1"/>
  <c r="F40" i="32"/>
  <c r="G40" i="32" s="1"/>
  <c r="E40" i="32"/>
  <c r="H39" i="32"/>
  <c r="I39" i="32" s="1"/>
  <c r="F39" i="32"/>
  <c r="G39" i="32" s="1"/>
  <c r="E39" i="32"/>
  <c r="H38" i="32"/>
  <c r="I38" i="32" s="1"/>
  <c r="F38" i="32"/>
  <c r="G38" i="32" s="1"/>
  <c r="E38" i="32"/>
  <c r="H37" i="32"/>
  <c r="I37" i="32" s="1"/>
  <c r="F37" i="32"/>
  <c r="G37" i="32" s="1"/>
  <c r="E37" i="32"/>
  <c r="J37" i="32" s="1"/>
  <c r="H36" i="32"/>
  <c r="I36" i="32" s="1"/>
  <c r="F36" i="32"/>
  <c r="G36" i="32" s="1"/>
  <c r="E36" i="32"/>
  <c r="H35" i="32"/>
  <c r="I35" i="32" s="1"/>
  <c r="F35" i="32"/>
  <c r="G35" i="32" s="1"/>
  <c r="E35" i="32"/>
  <c r="H34" i="32"/>
  <c r="I34" i="32" s="1"/>
  <c r="F34" i="32"/>
  <c r="G34" i="32" s="1"/>
  <c r="E34" i="32"/>
  <c r="H33" i="32"/>
  <c r="I33" i="32" s="1"/>
  <c r="F33" i="32"/>
  <c r="G33" i="32" s="1"/>
  <c r="E33" i="32"/>
  <c r="H32" i="32"/>
  <c r="I32" i="32" s="1"/>
  <c r="F32" i="32"/>
  <c r="G32" i="32" s="1"/>
  <c r="E32" i="32"/>
  <c r="H31" i="32"/>
  <c r="I31" i="32" s="1"/>
  <c r="F31" i="32"/>
  <c r="G31" i="32" s="1"/>
  <c r="E31" i="32"/>
  <c r="H30" i="32"/>
  <c r="I30" i="32" s="1"/>
  <c r="F30" i="32"/>
  <c r="G30" i="32" s="1"/>
  <c r="E30" i="32"/>
  <c r="H29" i="32"/>
  <c r="I29" i="32" s="1"/>
  <c r="F29" i="32"/>
  <c r="G29" i="32" s="1"/>
  <c r="E29" i="32"/>
  <c r="H28" i="32"/>
  <c r="I28" i="32" s="1"/>
  <c r="F28" i="32"/>
  <c r="G28" i="32" s="1"/>
  <c r="J28" i="32" s="1"/>
  <c r="E28" i="32"/>
  <c r="H27" i="32"/>
  <c r="I27" i="32" s="1"/>
  <c r="F27" i="32"/>
  <c r="G27" i="32" s="1"/>
  <c r="E27" i="32"/>
  <c r="J27" i="32" s="1"/>
  <c r="H26" i="32"/>
  <c r="I26" i="32" s="1"/>
  <c r="F26" i="32"/>
  <c r="G26" i="32" s="1"/>
  <c r="E26" i="32"/>
  <c r="H25" i="32"/>
  <c r="I25" i="32" s="1"/>
  <c r="F25" i="32"/>
  <c r="G25" i="32" s="1"/>
  <c r="E25" i="32"/>
  <c r="H24" i="32"/>
  <c r="I24" i="32" s="1"/>
  <c r="F24" i="32"/>
  <c r="G24" i="32" s="1"/>
  <c r="E24" i="32"/>
  <c r="H23" i="32"/>
  <c r="I23" i="32" s="1"/>
  <c r="F23" i="32"/>
  <c r="G23" i="32" s="1"/>
  <c r="E23" i="32"/>
  <c r="H22" i="32"/>
  <c r="I22" i="32" s="1"/>
  <c r="F22" i="32"/>
  <c r="G22" i="32" s="1"/>
  <c r="E22" i="32"/>
  <c r="I21" i="32"/>
  <c r="H21" i="32"/>
  <c r="F21" i="32"/>
  <c r="G21" i="32" s="1"/>
  <c r="E21" i="32"/>
  <c r="H20" i="32"/>
  <c r="I20" i="32" s="1"/>
  <c r="F20" i="32"/>
  <c r="G20" i="32" s="1"/>
  <c r="E20" i="32"/>
  <c r="H19" i="32"/>
  <c r="I19" i="32" s="1"/>
  <c r="F19" i="32"/>
  <c r="G19" i="32" s="1"/>
  <c r="E19" i="32"/>
  <c r="H18" i="32"/>
  <c r="I18" i="32" s="1"/>
  <c r="F18" i="32"/>
  <c r="G18" i="32" s="1"/>
  <c r="E18" i="32"/>
  <c r="H17" i="32"/>
  <c r="I17" i="32" s="1"/>
  <c r="F17" i="32"/>
  <c r="G17" i="32" s="1"/>
  <c r="E17" i="32"/>
  <c r="H16" i="32"/>
  <c r="I16" i="32" s="1"/>
  <c r="F16" i="32"/>
  <c r="G16" i="32" s="1"/>
  <c r="E16" i="32"/>
  <c r="H15" i="32"/>
  <c r="I15" i="32" s="1"/>
  <c r="F15" i="32"/>
  <c r="G15" i="32" s="1"/>
  <c r="E15" i="32"/>
  <c r="H14" i="32"/>
  <c r="I14" i="32" s="1"/>
  <c r="F14" i="32"/>
  <c r="G14" i="32" s="1"/>
  <c r="E14" i="32"/>
  <c r="H13" i="32"/>
  <c r="I13" i="32" s="1"/>
  <c r="F13" i="32"/>
  <c r="G13" i="32" s="1"/>
  <c r="E13" i="32"/>
  <c r="H12" i="32"/>
  <c r="I12" i="32" s="1"/>
  <c r="F12" i="32"/>
  <c r="G12" i="32" s="1"/>
  <c r="E12" i="32"/>
  <c r="J12" i="32" s="1"/>
  <c r="H11" i="32"/>
  <c r="I11" i="32" s="1"/>
  <c r="F11" i="32"/>
  <c r="G11" i="32" s="1"/>
  <c r="E11" i="32"/>
  <c r="I10" i="32"/>
  <c r="H10" i="32"/>
  <c r="F10" i="32"/>
  <c r="G10" i="32" s="1"/>
  <c r="E10" i="32"/>
  <c r="H9" i="32"/>
  <c r="I9" i="32" s="1"/>
  <c r="F9" i="32"/>
  <c r="G9" i="32" s="1"/>
  <c r="E9" i="32"/>
  <c r="H8" i="32"/>
  <c r="I8" i="32" s="1"/>
  <c r="F8" i="32"/>
  <c r="G8" i="32" s="1"/>
  <c r="E8" i="32"/>
  <c r="H7" i="32"/>
  <c r="I7" i="32" s="1"/>
  <c r="F7" i="32"/>
  <c r="G7" i="32" s="1"/>
  <c r="E7" i="32"/>
  <c r="H6" i="32"/>
  <c r="I6" i="32" s="1"/>
  <c r="F6" i="32"/>
  <c r="G6" i="32" s="1"/>
  <c r="E6" i="32"/>
  <c r="H5" i="32"/>
  <c r="I5" i="32" s="1"/>
  <c r="F5" i="32"/>
  <c r="G5" i="32" s="1"/>
  <c r="E5" i="32"/>
  <c r="H4" i="32"/>
  <c r="I4" i="32" s="1"/>
  <c r="F4" i="32"/>
  <c r="G4" i="32" s="1"/>
  <c r="E4" i="32"/>
  <c r="H73" i="31"/>
  <c r="I73" i="31" s="1"/>
  <c r="F73" i="31"/>
  <c r="G73" i="31" s="1"/>
  <c r="E73" i="31"/>
  <c r="H72" i="31"/>
  <c r="I72" i="31" s="1"/>
  <c r="F72" i="31"/>
  <c r="G72" i="31" s="1"/>
  <c r="E72" i="31"/>
  <c r="H71" i="31"/>
  <c r="I71" i="31" s="1"/>
  <c r="F71" i="31"/>
  <c r="G71" i="31" s="1"/>
  <c r="E71" i="31"/>
  <c r="H70" i="31"/>
  <c r="I70" i="31" s="1"/>
  <c r="F70" i="31"/>
  <c r="G70" i="31" s="1"/>
  <c r="E70" i="31"/>
  <c r="H69" i="31"/>
  <c r="I69" i="31" s="1"/>
  <c r="F69" i="31"/>
  <c r="G69" i="31" s="1"/>
  <c r="E69" i="31"/>
  <c r="H68" i="31"/>
  <c r="I68" i="31" s="1"/>
  <c r="F68" i="31"/>
  <c r="G68" i="31" s="1"/>
  <c r="E68" i="31"/>
  <c r="H67" i="31"/>
  <c r="I67" i="31" s="1"/>
  <c r="F67" i="31"/>
  <c r="G67" i="31" s="1"/>
  <c r="E67" i="31"/>
  <c r="H66" i="31"/>
  <c r="I66" i="31" s="1"/>
  <c r="F66" i="31"/>
  <c r="G66" i="31" s="1"/>
  <c r="E66" i="31"/>
  <c r="H65" i="31"/>
  <c r="I65" i="31" s="1"/>
  <c r="F65" i="31"/>
  <c r="G65" i="31" s="1"/>
  <c r="E65" i="31"/>
  <c r="H64" i="31"/>
  <c r="I64" i="31" s="1"/>
  <c r="F64" i="31"/>
  <c r="G64" i="31" s="1"/>
  <c r="E64" i="31"/>
  <c r="H63" i="31"/>
  <c r="I63" i="31" s="1"/>
  <c r="F63" i="31"/>
  <c r="G63" i="31" s="1"/>
  <c r="E63" i="31"/>
  <c r="H62" i="31"/>
  <c r="I62" i="31" s="1"/>
  <c r="F62" i="31"/>
  <c r="G62" i="31" s="1"/>
  <c r="E62" i="31"/>
  <c r="H61" i="31"/>
  <c r="I61" i="31" s="1"/>
  <c r="F61" i="31"/>
  <c r="G61" i="31" s="1"/>
  <c r="E61" i="31"/>
  <c r="H60" i="31"/>
  <c r="I60" i="31" s="1"/>
  <c r="F60" i="31"/>
  <c r="G60" i="31" s="1"/>
  <c r="E60" i="31"/>
  <c r="H59" i="31"/>
  <c r="I59" i="31" s="1"/>
  <c r="F59" i="31"/>
  <c r="G59" i="31" s="1"/>
  <c r="E59" i="31"/>
  <c r="H58" i="31"/>
  <c r="I58" i="31" s="1"/>
  <c r="F58" i="31"/>
  <c r="G58" i="31" s="1"/>
  <c r="E58" i="31"/>
  <c r="H57" i="31"/>
  <c r="I57" i="31" s="1"/>
  <c r="F57" i="31"/>
  <c r="G57" i="31" s="1"/>
  <c r="E57" i="31"/>
  <c r="H56" i="31"/>
  <c r="I56" i="31" s="1"/>
  <c r="F56" i="31"/>
  <c r="G56" i="31" s="1"/>
  <c r="E56" i="31"/>
  <c r="H55" i="31"/>
  <c r="I55" i="31" s="1"/>
  <c r="F55" i="31"/>
  <c r="G55" i="31" s="1"/>
  <c r="E55" i="31"/>
  <c r="H54" i="31"/>
  <c r="I54" i="31" s="1"/>
  <c r="F54" i="31"/>
  <c r="G54" i="31" s="1"/>
  <c r="E54" i="31"/>
  <c r="H53" i="31"/>
  <c r="I53" i="31" s="1"/>
  <c r="F53" i="31"/>
  <c r="G53" i="31" s="1"/>
  <c r="E53" i="31"/>
  <c r="H52" i="31"/>
  <c r="I52" i="31" s="1"/>
  <c r="F52" i="31"/>
  <c r="G52" i="31" s="1"/>
  <c r="E52" i="31"/>
  <c r="H51" i="31"/>
  <c r="I51" i="31" s="1"/>
  <c r="F51" i="31"/>
  <c r="G51" i="31" s="1"/>
  <c r="E51" i="31"/>
  <c r="H50" i="31"/>
  <c r="I50" i="31" s="1"/>
  <c r="F50" i="31"/>
  <c r="G50" i="31" s="1"/>
  <c r="E50" i="31"/>
  <c r="H49" i="31"/>
  <c r="I49" i="31" s="1"/>
  <c r="F49" i="31"/>
  <c r="G49" i="31" s="1"/>
  <c r="E49" i="31"/>
  <c r="H48" i="31"/>
  <c r="I48" i="31" s="1"/>
  <c r="F48" i="31"/>
  <c r="G48" i="31" s="1"/>
  <c r="E48" i="31"/>
  <c r="H47" i="31"/>
  <c r="I47" i="31" s="1"/>
  <c r="F47" i="31"/>
  <c r="G47" i="31" s="1"/>
  <c r="E47" i="31"/>
  <c r="H46" i="31"/>
  <c r="I46" i="31" s="1"/>
  <c r="F46" i="31"/>
  <c r="G46" i="31" s="1"/>
  <c r="E46" i="31"/>
  <c r="H45" i="31"/>
  <c r="I45" i="31" s="1"/>
  <c r="F45" i="31"/>
  <c r="G45" i="31" s="1"/>
  <c r="E45" i="31"/>
  <c r="H44" i="31"/>
  <c r="I44" i="31" s="1"/>
  <c r="F44" i="31"/>
  <c r="G44" i="31" s="1"/>
  <c r="E44" i="31"/>
  <c r="H43" i="31"/>
  <c r="I43" i="31" s="1"/>
  <c r="F43" i="31"/>
  <c r="G43" i="31" s="1"/>
  <c r="E43" i="31"/>
  <c r="H42" i="31"/>
  <c r="I42" i="31" s="1"/>
  <c r="F42" i="31"/>
  <c r="G42" i="31" s="1"/>
  <c r="E42" i="31"/>
  <c r="H41" i="31"/>
  <c r="I41" i="31" s="1"/>
  <c r="F41" i="31"/>
  <c r="G41" i="31" s="1"/>
  <c r="E41" i="31"/>
  <c r="H40" i="31"/>
  <c r="I40" i="31" s="1"/>
  <c r="F40" i="31"/>
  <c r="G40" i="31" s="1"/>
  <c r="E40" i="31"/>
  <c r="H39" i="31"/>
  <c r="I39" i="31" s="1"/>
  <c r="F39" i="31"/>
  <c r="G39" i="31" s="1"/>
  <c r="E39" i="31"/>
  <c r="H38" i="31"/>
  <c r="I38" i="31" s="1"/>
  <c r="F38" i="31"/>
  <c r="G38" i="31" s="1"/>
  <c r="E38" i="31"/>
  <c r="H37" i="31"/>
  <c r="I37" i="31" s="1"/>
  <c r="F37" i="31"/>
  <c r="G37" i="31" s="1"/>
  <c r="E37" i="31"/>
  <c r="H36" i="31"/>
  <c r="I36" i="31" s="1"/>
  <c r="F36" i="31"/>
  <c r="G36" i="31" s="1"/>
  <c r="E36" i="31"/>
  <c r="H35" i="31"/>
  <c r="I35" i="31" s="1"/>
  <c r="F35" i="31"/>
  <c r="G35" i="31" s="1"/>
  <c r="E35" i="31"/>
  <c r="I34" i="31"/>
  <c r="H34" i="31"/>
  <c r="F34" i="31"/>
  <c r="G34" i="31" s="1"/>
  <c r="E34" i="31"/>
  <c r="H33" i="31"/>
  <c r="I33" i="31" s="1"/>
  <c r="F33" i="31"/>
  <c r="G33" i="31" s="1"/>
  <c r="E33" i="31"/>
  <c r="H32" i="31"/>
  <c r="I32" i="31" s="1"/>
  <c r="F32" i="31"/>
  <c r="G32" i="31" s="1"/>
  <c r="E32" i="31"/>
  <c r="H31" i="31"/>
  <c r="I31" i="31" s="1"/>
  <c r="F31" i="31"/>
  <c r="G31" i="31" s="1"/>
  <c r="J31" i="31" s="1"/>
  <c r="E31" i="31"/>
  <c r="H30" i="31"/>
  <c r="I30" i="31" s="1"/>
  <c r="F30" i="31"/>
  <c r="G30" i="31" s="1"/>
  <c r="E30" i="31"/>
  <c r="H29" i="31"/>
  <c r="I29" i="31" s="1"/>
  <c r="F29" i="31"/>
  <c r="G29" i="31" s="1"/>
  <c r="E29" i="31"/>
  <c r="H28" i="31"/>
  <c r="I28" i="31" s="1"/>
  <c r="F28" i="31"/>
  <c r="G28" i="31" s="1"/>
  <c r="E28" i="31"/>
  <c r="H27" i="31"/>
  <c r="I27" i="31" s="1"/>
  <c r="F27" i="31"/>
  <c r="G27" i="31" s="1"/>
  <c r="E27" i="31"/>
  <c r="H26" i="31"/>
  <c r="I26" i="31" s="1"/>
  <c r="F26" i="31"/>
  <c r="G26" i="31" s="1"/>
  <c r="E26" i="31"/>
  <c r="H25" i="31"/>
  <c r="I25" i="31" s="1"/>
  <c r="F25" i="31"/>
  <c r="G25" i="31" s="1"/>
  <c r="E25" i="31"/>
  <c r="H24" i="31"/>
  <c r="I24" i="31" s="1"/>
  <c r="F24" i="31"/>
  <c r="G24" i="31" s="1"/>
  <c r="E24" i="31"/>
  <c r="H23" i="31"/>
  <c r="I23" i="31" s="1"/>
  <c r="F23" i="31"/>
  <c r="G23" i="31" s="1"/>
  <c r="E23" i="31"/>
  <c r="H22" i="31"/>
  <c r="I22" i="31" s="1"/>
  <c r="F22" i="31"/>
  <c r="G22" i="31" s="1"/>
  <c r="E22" i="31"/>
  <c r="H21" i="31"/>
  <c r="I21" i="31" s="1"/>
  <c r="F21" i="31"/>
  <c r="G21" i="31" s="1"/>
  <c r="E21" i="31"/>
  <c r="H20" i="31"/>
  <c r="I20" i="31" s="1"/>
  <c r="F20" i="31"/>
  <c r="G20" i="31" s="1"/>
  <c r="E20" i="31"/>
  <c r="H19" i="31"/>
  <c r="I19" i="31" s="1"/>
  <c r="F19" i="31"/>
  <c r="G19" i="31" s="1"/>
  <c r="E19" i="31"/>
  <c r="H18" i="31"/>
  <c r="I18" i="31" s="1"/>
  <c r="F18" i="31"/>
  <c r="G18" i="31" s="1"/>
  <c r="E18" i="31"/>
  <c r="H17" i="31"/>
  <c r="I17" i="31" s="1"/>
  <c r="F17" i="31"/>
  <c r="G17" i="31" s="1"/>
  <c r="E17" i="31"/>
  <c r="H16" i="31"/>
  <c r="I16" i="31" s="1"/>
  <c r="F16" i="31"/>
  <c r="G16" i="31" s="1"/>
  <c r="E16" i="31"/>
  <c r="H15" i="31"/>
  <c r="I15" i="31" s="1"/>
  <c r="F15" i="31"/>
  <c r="G15" i="31" s="1"/>
  <c r="E15" i="31"/>
  <c r="H14" i="31"/>
  <c r="I14" i="31" s="1"/>
  <c r="F14" i="31"/>
  <c r="G14" i="31" s="1"/>
  <c r="E14" i="31"/>
  <c r="H13" i="31"/>
  <c r="I13" i="31" s="1"/>
  <c r="F13" i="31"/>
  <c r="G13" i="31" s="1"/>
  <c r="E13" i="31"/>
  <c r="H12" i="31"/>
  <c r="I12" i="31" s="1"/>
  <c r="F12" i="31"/>
  <c r="G12" i="31" s="1"/>
  <c r="E12" i="31"/>
  <c r="H11" i="31"/>
  <c r="I11" i="31" s="1"/>
  <c r="F11" i="31"/>
  <c r="G11" i="31" s="1"/>
  <c r="E11" i="31"/>
  <c r="H10" i="31"/>
  <c r="I10" i="31" s="1"/>
  <c r="F10" i="31"/>
  <c r="G10" i="31" s="1"/>
  <c r="E10" i="31"/>
  <c r="H9" i="31"/>
  <c r="I9" i="31" s="1"/>
  <c r="F9" i="31"/>
  <c r="G9" i="31" s="1"/>
  <c r="E9" i="31"/>
  <c r="H8" i="31"/>
  <c r="I8" i="31" s="1"/>
  <c r="F8" i="31"/>
  <c r="G8" i="31" s="1"/>
  <c r="E8" i="31"/>
  <c r="H7" i="31"/>
  <c r="I7" i="31" s="1"/>
  <c r="F7" i="31"/>
  <c r="G7" i="31" s="1"/>
  <c r="E7" i="31"/>
  <c r="H6" i="31"/>
  <c r="I6" i="31" s="1"/>
  <c r="F6" i="31"/>
  <c r="G6" i="31" s="1"/>
  <c r="E6" i="31"/>
  <c r="H5" i="31"/>
  <c r="I5" i="31" s="1"/>
  <c r="F5" i="31"/>
  <c r="G5" i="31" s="1"/>
  <c r="E5" i="31"/>
  <c r="H4" i="31"/>
  <c r="I4" i="31" s="1"/>
  <c r="F4" i="31"/>
  <c r="G4" i="31" s="1"/>
  <c r="E4" i="31"/>
  <c r="J53" i="33" l="1"/>
  <c r="J73" i="33"/>
  <c r="J68" i="33"/>
  <c r="J58" i="33"/>
  <c r="J38" i="33"/>
  <c r="J33" i="33"/>
  <c r="J11" i="33"/>
  <c r="J49" i="33"/>
  <c r="J67" i="33"/>
  <c r="J7" i="33"/>
  <c r="J17" i="33"/>
  <c r="J22" i="33"/>
  <c r="J52" i="33"/>
  <c r="J57" i="33"/>
  <c r="J32" i="33"/>
  <c r="J37" i="33"/>
  <c r="J42" i="33"/>
  <c r="J43" i="33"/>
  <c r="J13" i="33"/>
  <c r="J25" i="33"/>
  <c r="J27" i="33"/>
  <c r="J48" i="33"/>
  <c r="J62" i="33"/>
  <c r="J64" i="33"/>
  <c r="J9" i="33"/>
  <c r="J14" i="33"/>
  <c r="J20" i="33"/>
  <c r="J24" i="33"/>
  <c r="J30" i="33"/>
  <c r="J40" i="33"/>
  <c r="J50" i="33"/>
  <c r="J15" i="33"/>
  <c r="J29" i="33"/>
  <c r="J69" i="33"/>
  <c r="J23" i="33"/>
  <c r="J4" i="33"/>
  <c r="J21" i="33"/>
  <c r="J31" i="33"/>
  <c r="J44" i="33"/>
  <c r="J51" i="33"/>
  <c r="J60" i="33"/>
  <c r="J70" i="33"/>
  <c r="J5" i="33"/>
  <c r="J39" i="33"/>
  <c r="J45" i="33"/>
  <c r="J55" i="33"/>
  <c r="J10" i="33"/>
  <c r="J34" i="33"/>
  <c r="J41" i="33"/>
  <c r="J54" i="33"/>
  <c r="J61" i="33"/>
  <c r="J71" i="33"/>
  <c r="K69" i="33" s="1"/>
  <c r="J19" i="33"/>
  <c r="J35" i="33"/>
  <c r="J59" i="33"/>
  <c r="J65" i="33"/>
  <c r="J6" i="33"/>
  <c r="J16" i="33"/>
  <c r="J26" i="33"/>
  <c r="J36" i="33"/>
  <c r="J46" i="33"/>
  <c r="J56" i="33"/>
  <c r="J66" i="33"/>
  <c r="J13" i="32"/>
  <c r="J61" i="32"/>
  <c r="J51" i="32"/>
  <c r="J71" i="32"/>
  <c r="J67" i="32"/>
  <c r="J11" i="32"/>
  <c r="J46" i="32"/>
  <c r="J31" i="32"/>
  <c r="J16" i="32"/>
  <c r="J36" i="32"/>
  <c r="J21" i="32"/>
  <c r="J6" i="32"/>
  <c r="J32" i="32"/>
  <c r="J41" i="32"/>
  <c r="J17" i="32"/>
  <c r="J5" i="32"/>
  <c r="J45" i="32"/>
  <c r="J30" i="32"/>
  <c r="J70" i="32"/>
  <c r="J35" i="32"/>
  <c r="J39" i="32"/>
  <c r="J72" i="32"/>
  <c r="J20" i="32"/>
  <c r="J24" i="32"/>
  <c r="J60" i="32"/>
  <c r="J64" i="32"/>
  <c r="J9" i="32"/>
  <c r="J49" i="32"/>
  <c r="J34" i="32"/>
  <c r="J73" i="32"/>
  <c r="J38" i="32"/>
  <c r="J48" i="32"/>
  <c r="J55" i="32"/>
  <c r="J33" i="32"/>
  <c r="J40" i="32"/>
  <c r="J25" i="32"/>
  <c r="J23" i="32"/>
  <c r="J63" i="32"/>
  <c r="J8" i="32"/>
  <c r="J15" i="32"/>
  <c r="J19" i="32"/>
  <c r="J59" i="32"/>
  <c r="J4" i="32"/>
  <c r="J44" i="32"/>
  <c r="J18" i="32"/>
  <c r="J29" i="32"/>
  <c r="J58" i="32"/>
  <c r="J65" i="32"/>
  <c r="J69" i="32"/>
  <c r="J10" i="32"/>
  <c r="J14" i="32"/>
  <c r="J50" i="32"/>
  <c r="K49" i="32" s="1"/>
  <c r="J54" i="32"/>
  <c r="J56" i="32"/>
  <c r="J22" i="32"/>
  <c r="J62" i="32"/>
  <c r="J7" i="32"/>
  <c r="J26" i="32"/>
  <c r="J43" i="32"/>
  <c r="J47" i="32"/>
  <c r="J66" i="32"/>
  <c r="J51" i="31"/>
  <c r="J11" i="31"/>
  <c r="J4" i="31"/>
  <c r="J49" i="31"/>
  <c r="J35" i="31"/>
  <c r="J25" i="31"/>
  <c r="J70" i="31"/>
  <c r="J19" i="31"/>
  <c r="J60" i="31"/>
  <c r="J9" i="31"/>
  <c r="J50" i="31"/>
  <c r="J40" i="31"/>
  <c r="J24" i="31"/>
  <c r="J65" i="31"/>
  <c r="J69" i="31"/>
  <c r="J10" i="31"/>
  <c r="J45" i="31"/>
  <c r="J39" i="31"/>
  <c r="J29" i="31"/>
  <c r="J64" i="31"/>
  <c r="J15" i="31"/>
  <c r="J54" i="31"/>
  <c r="J5" i="31"/>
  <c r="J44" i="31"/>
  <c r="J34" i="31"/>
  <c r="J30" i="31"/>
  <c r="J14" i="31"/>
  <c r="J20" i="31"/>
  <c r="J55" i="31"/>
  <c r="J59" i="31"/>
  <c r="J71" i="31"/>
  <c r="J22" i="31"/>
  <c r="J62" i="31"/>
  <c r="J23" i="31"/>
  <c r="J63" i="31"/>
  <c r="J18" i="31"/>
  <c r="J38" i="31"/>
  <c r="J58" i="31"/>
  <c r="J73" i="31"/>
  <c r="J13" i="31"/>
  <c r="J33" i="31"/>
  <c r="J53" i="31"/>
  <c r="J7" i="31"/>
  <c r="J27" i="31"/>
  <c r="J47" i="31"/>
  <c r="J67" i="31"/>
  <c r="J42" i="31"/>
  <c r="J43" i="31"/>
  <c r="J8" i="31"/>
  <c r="J28" i="31"/>
  <c r="J48" i="31"/>
  <c r="J68" i="31"/>
  <c r="J6" i="31"/>
  <c r="J26" i="31"/>
  <c r="J46" i="31"/>
  <c r="J66" i="31"/>
  <c r="J72" i="31"/>
  <c r="J17" i="31"/>
  <c r="J21" i="31"/>
  <c r="J37" i="31"/>
  <c r="J41" i="31"/>
  <c r="J57" i="31"/>
  <c r="J61" i="31"/>
  <c r="J12" i="31"/>
  <c r="J16" i="31"/>
  <c r="J32" i="31"/>
  <c r="J36" i="31"/>
  <c r="J52" i="31"/>
  <c r="J56" i="31"/>
  <c r="H73" i="30"/>
  <c r="I73" i="30" s="1"/>
  <c r="F73" i="30"/>
  <c r="G73" i="30" s="1"/>
  <c r="E73" i="30"/>
  <c r="H72" i="30"/>
  <c r="I72" i="30" s="1"/>
  <c r="F72" i="30"/>
  <c r="G72" i="30" s="1"/>
  <c r="E72" i="30"/>
  <c r="H71" i="30"/>
  <c r="I71" i="30" s="1"/>
  <c r="F71" i="30"/>
  <c r="G71" i="30" s="1"/>
  <c r="E71" i="30"/>
  <c r="H70" i="30"/>
  <c r="I70" i="30" s="1"/>
  <c r="F70" i="30"/>
  <c r="G70" i="30" s="1"/>
  <c r="E70" i="30"/>
  <c r="J70" i="30" s="1"/>
  <c r="H69" i="30"/>
  <c r="I69" i="30" s="1"/>
  <c r="F69" i="30"/>
  <c r="G69" i="30" s="1"/>
  <c r="E69" i="30"/>
  <c r="H68" i="30"/>
  <c r="I68" i="30" s="1"/>
  <c r="F68" i="30"/>
  <c r="G68" i="30" s="1"/>
  <c r="E68" i="30"/>
  <c r="H67" i="30"/>
  <c r="I67" i="30" s="1"/>
  <c r="F67" i="30"/>
  <c r="G67" i="30" s="1"/>
  <c r="E67" i="30"/>
  <c r="H66" i="30"/>
  <c r="I66" i="30" s="1"/>
  <c r="F66" i="30"/>
  <c r="G66" i="30" s="1"/>
  <c r="E66" i="30"/>
  <c r="H65" i="30"/>
  <c r="I65" i="30" s="1"/>
  <c r="F65" i="30"/>
  <c r="G65" i="30" s="1"/>
  <c r="E65" i="30"/>
  <c r="H64" i="30"/>
  <c r="I64" i="30" s="1"/>
  <c r="F64" i="30"/>
  <c r="G64" i="30" s="1"/>
  <c r="E64" i="30"/>
  <c r="H63" i="30"/>
  <c r="I63" i="30" s="1"/>
  <c r="F63" i="30"/>
  <c r="G63" i="30" s="1"/>
  <c r="E63" i="30"/>
  <c r="H62" i="30"/>
  <c r="I62" i="30" s="1"/>
  <c r="F62" i="30"/>
  <c r="G62" i="30" s="1"/>
  <c r="E62" i="30"/>
  <c r="H61" i="30"/>
  <c r="I61" i="30" s="1"/>
  <c r="F61" i="30"/>
  <c r="G61" i="30" s="1"/>
  <c r="E61" i="30"/>
  <c r="H60" i="30"/>
  <c r="I60" i="30" s="1"/>
  <c r="F60" i="30"/>
  <c r="G60" i="30" s="1"/>
  <c r="E60" i="30"/>
  <c r="H59" i="30"/>
  <c r="I59" i="30" s="1"/>
  <c r="F59" i="30"/>
  <c r="G59" i="30" s="1"/>
  <c r="E59" i="30"/>
  <c r="H58" i="30"/>
  <c r="I58" i="30" s="1"/>
  <c r="F58" i="30"/>
  <c r="G58" i="30" s="1"/>
  <c r="E58" i="30"/>
  <c r="J58" i="30" s="1"/>
  <c r="H57" i="30"/>
  <c r="I57" i="30" s="1"/>
  <c r="F57" i="30"/>
  <c r="G57" i="30" s="1"/>
  <c r="E57" i="30"/>
  <c r="H56" i="30"/>
  <c r="I56" i="30" s="1"/>
  <c r="F56" i="30"/>
  <c r="G56" i="30" s="1"/>
  <c r="E56" i="30"/>
  <c r="H55" i="30"/>
  <c r="I55" i="30" s="1"/>
  <c r="F55" i="30"/>
  <c r="G55" i="30" s="1"/>
  <c r="E55" i="30"/>
  <c r="H54" i="30"/>
  <c r="I54" i="30" s="1"/>
  <c r="F54" i="30"/>
  <c r="G54" i="30" s="1"/>
  <c r="E54" i="30"/>
  <c r="H53" i="30"/>
  <c r="I53" i="30" s="1"/>
  <c r="F53" i="30"/>
  <c r="G53" i="30" s="1"/>
  <c r="E53" i="30"/>
  <c r="H52" i="30"/>
  <c r="I52" i="30" s="1"/>
  <c r="F52" i="30"/>
  <c r="G52" i="30" s="1"/>
  <c r="E52" i="30"/>
  <c r="H51" i="30"/>
  <c r="I51" i="30" s="1"/>
  <c r="F51" i="30"/>
  <c r="G51" i="30" s="1"/>
  <c r="E51" i="30"/>
  <c r="H50" i="30"/>
  <c r="I50" i="30" s="1"/>
  <c r="F50" i="30"/>
  <c r="G50" i="30" s="1"/>
  <c r="E50" i="30"/>
  <c r="H49" i="30"/>
  <c r="I49" i="30" s="1"/>
  <c r="F49" i="30"/>
  <c r="G49" i="30" s="1"/>
  <c r="E49" i="30"/>
  <c r="J49" i="30" s="1"/>
  <c r="H48" i="30"/>
  <c r="I48" i="30" s="1"/>
  <c r="F48" i="30"/>
  <c r="G48" i="30" s="1"/>
  <c r="E48" i="30"/>
  <c r="H47" i="30"/>
  <c r="I47" i="30" s="1"/>
  <c r="F47" i="30"/>
  <c r="G47" i="30" s="1"/>
  <c r="E47" i="30"/>
  <c r="H46" i="30"/>
  <c r="I46" i="30" s="1"/>
  <c r="F46" i="30"/>
  <c r="G46" i="30" s="1"/>
  <c r="E46" i="30"/>
  <c r="H45" i="30"/>
  <c r="I45" i="30" s="1"/>
  <c r="F45" i="30"/>
  <c r="G45" i="30" s="1"/>
  <c r="E45" i="30"/>
  <c r="H44" i="30"/>
  <c r="I44" i="30" s="1"/>
  <c r="F44" i="30"/>
  <c r="G44" i="30" s="1"/>
  <c r="E44" i="30"/>
  <c r="H43" i="30"/>
  <c r="I43" i="30" s="1"/>
  <c r="F43" i="30"/>
  <c r="G43" i="30" s="1"/>
  <c r="E43" i="30"/>
  <c r="H42" i="30"/>
  <c r="I42" i="30" s="1"/>
  <c r="F42" i="30"/>
  <c r="G42" i="30" s="1"/>
  <c r="E42" i="30"/>
  <c r="H41" i="30"/>
  <c r="I41" i="30" s="1"/>
  <c r="F41" i="30"/>
  <c r="G41" i="30" s="1"/>
  <c r="E41" i="30"/>
  <c r="H40" i="30"/>
  <c r="I40" i="30" s="1"/>
  <c r="F40" i="30"/>
  <c r="G40" i="30" s="1"/>
  <c r="E40" i="30"/>
  <c r="J40" i="30" s="1"/>
  <c r="H39" i="30"/>
  <c r="I39" i="30" s="1"/>
  <c r="F39" i="30"/>
  <c r="G39" i="30" s="1"/>
  <c r="E39" i="30"/>
  <c r="H38" i="30"/>
  <c r="I38" i="30" s="1"/>
  <c r="F38" i="30"/>
  <c r="G38" i="30" s="1"/>
  <c r="E38" i="30"/>
  <c r="H37" i="30"/>
  <c r="I37" i="30" s="1"/>
  <c r="F37" i="30"/>
  <c r="G37" i="30" s="1"/>
  <c r="E37" i="30"/>
  <c r="H36" i="30"/>
  <c r="I36" i="30" s="1"/>
  <c r="F36" i="30"/>
  <c r="G36" i="30" s="1"/>
  <c r="E36" i="30"/>
  <c r="H35" i="30"/>
  <c r="I35" i="30" s="1"/>
  <c r="F35" i="30"/>
  <c r="G35" i="30" s="1"/>
  <c r="E35" i="30"/>
  <c r="J35" i="30" s="1"/>
  <c r="H34" i="30"/>
  <c r="I34" i="30" s="1"/>
  <c r="F34" i="30"/>
  <c r="G34" i="30" s="1"/>
  <c r="E34" i="30"/>
  <c r="H33" i="30"/>
  <c r="I33" i="30" s="1"/>
  <c r="F33" i="30"/>
  <c r="G33" i="30" s="1"/>
  <c r="E33" i="30"/>
  <c r="H32" i="30"/>
  <c r="I32" i="30" s="1"/>
  <c r="F32" i="30"/>
  <c r="G32" i="30" s="1"/>
  <c r="E32" i="30"/>
  <c r="H31" i="30"/>
  <c r="I31" i="30" s="1"/>
  <c r="F31" i="30"/>
  <c r="G31" i="30" s="1"/>
  <c r="E31" i="30"/>
  <c r="H30" i="30"/>
  <c r="I30" i="30" s="1"/>
  <c r="F30" i="30"/>
  <c r="G30" i="30" s="1"/>
  <c r="E30" i="30"/>
  <c r="J30" i="30" s="1"/>
  <c r="H29" i="30"/>
  <c r="I29" i="30" s="1"/>
  <c r="F29" i="30"/>
  <c r="G29" i="30" s="1"/>
  <c r="E29" i="30"/>
  <c r="H28" i="30"/>
  <c r="I28" i="30" s="1"/>
  <c r="F28" i="30"/>
  <c r="G28" i="30" s="1"/>
  <c r="E28" i="30"/>
  <c r="H27" i="30"/>
  <c r="I27" i="30" s="1"/>
  <c r="F27" i="30"/>
  <c r="G27" i="30" s="1"/>
  <c r="E27" i="30"/>
  <c r="H26" i="30"/>
  <c r="I26" i="30" s="1"/>
  <c r="F26" i="30"/>
  <c r="G26" i="30" s="1"/>
  <c r="E26" i="30"/>
  <c r="H25" i="30"/>
  <c r="I25" i="30" s="1"/>
  <c r="F25" i="30"/>
  <c r="G25" i="30" s="1"/>
  <c r="E25" i="30"/>
  <c r="H24" i="30"/>
  <c r="I24" i="30" s="1"/>
  <c r="F24" i="30"/>
  <c r="G24" i="30" s="1"/>
  <c r="E24" i="30"/>
  <c r="H23" i="30"/>
  <c r="I23" i="30" s="1"/>
  <c r="F23" i="30"/>
  <c r="G23" i="30" s="1"/>
  <c r="E23" i="30"/>
  <c r="H22" i="30"/>
  <c r="I22" i="30" s="1"/>
  <c r="F22" i="30"/>
  <c r="G22" i="30" s="1"/>
  <c r="E22" i="30"/>
  <c r="H21" i="30"/>
  <c r="I21" i="30" s="1"/>
  <c r="F21" i="30"/>
  <c r="G21" i="30" s="1"/>
  <c r="E21" i="30"/>
  <c r="H20" i="30"/>
  <c r="I20" i="30" s="1"/>
  <c r="F20" i="30"/>
  <c r="G20" i="30" s="1"/>
  <c r="E20" i="30"/>
  <c r="H19" i="30"/>
  <c r="I19" i="30" s="1"/>
  <c r="F19" i="30"/>
  <c r="G19" i="30" s="1"/>
  <c r="E19" i="30"/>
  <c r="H18" i="30"/>
  <c r="I18" i="30" s="1"/>
  <c r="F18" i="30"/>
  <c r="G18" i="30" s="1"/>
  <c r="E18" i="30"/>
  <c r="J18" i="30" s="1"/>
  <c r="H17" i="30"/>
  <c r="I17" i="30" s="1"/>
  <c r="F17" i="30"/>
  <c r="G17" i="30" s="1"/>
  <c r="E17" i="30"/>
  <c r="H16" i="30"/>
  <c r="I16" i="30" s="1"/>
  <c r="F16" i="30"/>
  <c r="G16" i="30" s="1"/>
  <c r="E16" i="30"/>
  <c r="H15" i="30"/>
  <c r="I15" i="30" s="1"/>
  <c r="F15" i="30"/>
  <c r="G15" i="30" s="1"/>
  <c r="E15" i="30"/>
  <c r="H14" i="30"/>
  <c r="I14" i="30" s="1"/>
  <c r="F14" i="30"/>
  <c r="G14" i="30" s="1"/>
  <c r="E14" i="30"/>
  <c r="H13" i="30"/>
  <c r="I13" i="30" s="1"/>
  <c r="F13" i="30"/>
  <c r="G13" i="30" s="1"/>
  <c r="E13" i="30"/>
  <c r="H12" i="30"/>
  <c r="I12" i="30" s="1"/>
  <c r="F12" i="30"/>
  <c r="G12" i="30" s="1"/>
  <c r="E12" i="30"/>
  <c r="H11" i="30"/>
  <c r="I11" i="30" s="1"/>
  <c r="F11" i="30"/>
  <c r="G11" i="30" s="1"/>
  <c r="E11" i="30"/>
  <c r="H10" i="30"/>
  <c r="I10" i="30" s="1"/>
  <c r="F10" i="30"/>
  <c r="G10" i="30" s="1"/>
  <c r="E10" i="30"/>
  <c r="H9" i="30"/>
  <c r="I9" i="30" s="1"/>
  <c r="F9" i="30"/>
  <c r="G9" i="30" s="1"/>
  <c r="E9" i="30"/>
  <c r="H8" i="30"/>
  <c r="I8" i="30" s="1"/>
  <c r="F8" i="30"/>
  <c r="G8" i="30" s="1"/>
  <c r="E8" i="30"/>
  <c r="H7" i="30"/>
  <c r="I7" i="30" s="1"/>
  <c r="F7" i="30"/>
  <c r="G7" i="30" s="1"/>
  <c r="E7" i="30"/>
  <c r="H6" i="30"/>
  <c r="I6" i="30" s="1"/>
  <c r="F6" i="30"/>
  <c r="G6" i="30" s="1"/>
  <c r="E6" i="30"/>
  <c r="H5" i="30"/>
  <c r="I5" i="30" s="1"/>
  <c r="F5" i="30"/>
  <c r="G5" i="30" s="1"/>
  <c r="E5" i="30"/>
  <c r="H4" i="30"/>
  <c r="I4" i="30" s="1"/>
  <c r="F4" i="30"/>
  <c r="G4" i="30" s="1"/>
  <c r="E4" i="30"/>
  <c r="H73" i="29"/>
  <c r="I73" i="29" s="1"/>
  <c r="F73" i="29"/>
  <c r="G73" i="29" s="1"/>
  <c r="E73" i="29"/>
  <c r="H72" i="29"/>
  <c r="I72" i="29" s="1"/>
  <c r="F72" i="29"/>
  <c r="G72" i="29" s="1"/>
  <c r="E72" i="29"/>
  <c r="H71" i="29"/>
  <c r="I71" i="29" s="1"/>
  <c r="F71" i="29"/>
  <c r="G71" i="29" s="1"/>
  <c r="E71" i="29"/>
  <c r="H70" i="29"/>
  <c r="I70" i="29" s="1"/>
  <c r="F70" i="29"/>
  <c r="G70" i="29" s="1"/>
  <c r="E70" i="29"/>
  <c r="H69" i="29"/>
  <c r="I69" i="29" s="1"/>
  <c r="F69" i="29"/>
  <c r="G69" i="29" s="1"/>
  <c r="E69" i="29"/>
  <c r="H68" i="29"/>
  <c r="I68" i="29" s="1"/>
  <c r="F68" i="29"/>
  <c r="G68" i="29" s="1"/>
  <c r="E68" i="29"/>
  <c r="H67" i="29"/>
  <c r="I67" i="29" s="1"/>
  <c r="F67" i="29"/>
  <c r="G67" i="29" s="1"/>
  <c r="E67" i="29"/>
  <c r="H66" i="29"/>
  <c r="I66" i="29" s="1"/>
  <c r="F66" i="29"/>
  <c r="G66" i="29" s="1"/>
  <c r="E66" i="29"/>
  <c r="H65" i="29"/>
  <c r="I65" i="29" s="1"/>
  <c r="F65" i="29"/>
  <c r="G65" i="29" s="1"/>
  <c r="E65" i="29"/>
  <c r="H64" i="29"/>
  <c r="I64" i="29" s="1"/>
  <c r="F64" i="29"/>
  <c r="G64" i="29" s="1"/>
  <c r="E64" i="29"/>
  <c r="H63" i="29"/>
  <c r="I63" i="29" s="1"/>
  <c r="F63" i="29"/>
  <c r="G63" i="29" s="1"/>
  <c r="E63" i="29"/>
  <c r="I62" i="29"/>
  <c r="H62" i="29"/>
  <c r="F62" i="29"/>
  <c r="G62" i="29" s="1"/>
  <c r="E62" i="29"/>
  <c r="H61" i="29"/>
  <c r="I61" i="29" s="1"/>
  <c r="F61" i="29"/>
  <c r="G61" i="29" s="1"/>
  <c r="E61" i="29"/>
  <c r="H60" i="29"/>
  <c r="I60" i="29" s="1"/>
  <c r="F60" i="29"/>
  <c r="G60" i="29" s="1"/>
  <c r="E60" i="29"/>
  <c r="H59" i="29"/>
  <c r="I59" i="29" s="1"/>
  <c r="F59" i="29"/>
  <c r="G59" i="29" s="1"/>
  <c r="E59" i="29"/>
  <c r="H58" i="29"/>
  <c r="I58" i="29" s="1"/>
  <c r="F58" i="29"/>
  <c r="G58" i="29" s="1"/>
  <c r="E58" i="29"/>
  <c r="H57" i="29"/>
  <c r="I57" i="29" s="1"/>
  <c r="F57" i="29"/>
  <c r="G57" i="29" s="1"/>
  <c r="E57" i="29"/>
  <c r="H56" i="29"/>
  <c r="I56" i="29" s="1"/>
  <c r="F56" i="29"/>
  <c r="G56" i="29" s="1"/>
  <c r="E56" i="29"/>
  <c r="H55" i="29"/>
  <c r="I55" i="29" s="1"/>
  <c r="F55" i="29"/>
  <c r="G55" i="29" s="1"/>
  <c r="E55" i="29"/>
  <c r="H54" i="29"/>
  <c r="I54" i="29" s="1"/>
  <c r="F54" i="29"/>
  <c r="G54" i="29" s="1"/>
  <c r="E54" i="29"/>
  <c r="H53" i="29"/>
  <c r="I53" i="29" s="1"/>
  <c r="F53" i="29"/>
  <c r="G53" i="29" s="1"/>
  <c r="E53" i="29"/>
  <c r="H52" i="29"/>
  <c r="I52" i="29" s="1"/>
  <c r="F52" i="29"/>
  <c r="G52" i="29" s="1"/>
  <c r="E52" i="29"/>
  <c r="H51" i="29"/>
  <c r="I51" i="29" s="1"/>
  <c r="F51" i="29"/>
  <c r="G51" i="29" s="1"/>
  <c r="E51" i="29"/>
  <c r="H50" i="29"/>
  <c r="I50" i="29" s="1"/>
  <c r="F50" i="29"/>
  <c r="G50" i="29" s="1"/>
  <c r="E50" i="29"/>
  <c r="H49" i="29"/>
  <c r="I49" i="29" s="1"/>
  <c r="F49" i="29"/>
  <c r="G49" i="29" s="1"/>
  <c r="E49" i="29"/>
  <c r="H48" i="29"/>
  <c r="I48" i="29" s="1"/>
  <c r="F48" i="29"/>
  <c r="G48" i="29" s="1"/>
  <c r="E48" i="29"/>
  <c r="I47" i="29"/>
  <c r="H47" i="29"/>
  <c r="F47" i="29"/>
  <c r="G47" i="29" s="1"/>
  <c r="E47" i="29"/>
  <c r="H46" i="29"/>
  <c r="I46" i="29" s="1"/>
  <c r="F46" i="29"/>
  <c r="G46" i="29" s="1"/>
  <c r="E46" i="29"/>
  <c r="H45" i="29"/>
  <c r="I45" i="29" s="1"/>
  <c r="F45" i="29"/>
  <c r="G45" i="29" s="1"/>
  <c r="E45" i="29"/>
  <c r="H44" i="29"/>
  <c r="I44" i="29" s="1"/>
  <c r="F44" i="29"/>
  <c r="G44" i="29" s="1"/>
  <c r="E44" i="29"/>
  <c r="H43" i="29"/>
  <c r="I43" i="29" s="1"/>
  <c r="F43" i="29"/>
  <c r="G43" i="29" s="1"/>
  <c r="E43" i="29"/>
  <c r="H42" i="29"/>
  <c r="I42" i="29" s="1"/>
  <c r="F42" i="29"/>
  <c r="G42" i="29" s="1"/>
  <c r="E42" i="29"/>
  <c r="H41" i="29"/>
  <c r="I41" i="29" s="1"/>
  <c r="F41" i="29"/>
  <c r="G41" i="29" s="1"/>
  <c r="E41" i="29"/>
  <c r="H40" i="29"/>
  <c r="I40" i="29" s="1"/>
  <c r="F40" i="29"/>
  <c r="G40" i="29" s="1"/>
  <c r="E40" i="29"/>
  <c r="H39" i="29"/>
  <c r="I39" i="29" s="1"/>
  <c r="F39" i="29"/>
  <c r="G39" i="29" s="1"/>
  <c r="E39" i="29"/>
  <c r="H38" i="29"/>
  <c r="I38" i="29" s="1"/>
  <c r="F38" i="29"/>
  <c r="G38" i="29" s="1"/>
  <c r="E38" i="29"/>
  <c r="H37" i="29"/>
  <c r="I37" i="29" s="1"/>
  <c r="F37" i="29"/>
  <c r="G37" i="29" s="1"/>
  <c r="E37" i="29"/>
  <c r="H36" i="29"/>
  <c r="I36" i="29" s="1"/>
  <c r="F36" i="29"/>
  <c r="G36" i="29" s="1"/>
  <c r="E36" i="29"/>
  <c r="H35" i="29"/>
  <c r="I35" i="29" s="1"/>
  <c r="F35" i="29"/>
  <c r="G35" i="29" s="1"/>
  <c r="E35" i="29"/>
  <c r="H34" i="29"/>
  <c r="I34" i="29" s="1"/>
  <c r="F34" i="29"/>
  <c r="G34" i="29" s="1"/>
  <c r="E34" i="29"/>
  <c r="H33" i="29"/>
  <c r="I33" i="29" s="1"/>
  <c r="F33" i="29"/>
  <c r="G33" i="29" s="1"/>
  <c r="E33" i="29"/>
  <c r="H32" i="29"/>
  <c r="I32" i="29" s="1"/>
  <c r="F32" i="29"/>
  <c r="G32" i="29" s="1"/>
  <c r="E32" i="29"/>
  <c r="H31" i="29"/>
  <c r="I31" i="29" s="1"/>
  <c r="F31" i="29"/>
  <c r="G31" i="29" s="1"/>
  <c r="E31" i="29"/>
  <c r="H30" i="29"/>
  <c r="I30" i="29" s="1"/>
  <c r="F30" i="29"/>
  <c r="G30" i="29" s="1"/>
  <c r="E30" i="29"/>
  <c r="H29" i="29"/>
  <c r="I29" i="29" s="1"/>
  <c r="F29" i="29"/>
  <c r="G29" i="29" s="1"/>
  <c r="E29" i="29"/>
  <c r="H28" i="29"/>
  <c r="I28" i="29" s="1"/>
  <c r="F28" i="29"/>
  <c r="G28" i="29" s="1"/>
  <c r="E28" i="29"/>
  <c r="H27" i="29"/>
  <c r="I27" i="29" s="1"/>
  <c r="F27" i="29"/>
  <c r="G27" i="29" s="1"/>
  <c r="E27" i="29"/>
  <c r="H26" i="29"/>
  <c r="I26" i="29" s="1"/>
  <c r="F26" i="29"/>
  <c r="G26" i="29" s="1"/>
  <c r="E26" i="29"/>
  <c r="H25" i="29"/>
  <c r="I25" i="29" s="1"/>
  <c r="F25" i="29"/>
  <c r="G25" i="29" s="1"/>
  <c r="E25" i="29"/>
  <c r="H24" i="29"/>
  <c r="I24" i="29" s="1"/>
  <c r="F24" i="29"/>
  <c r="G24" i="29" s="1"/>
  <c r="E24" i="29"/>
  <c r="H23" i="29"/>
  <c r="I23" i="29" s="1"/>
  <c r="F23" i="29"/>
  <c r="G23" i="29" s="1"/>
  <c r="E23" i="29"/>
  <c r="H22" i="29"/>
  <c r="I22" i="29" s="1"/>
  <c r="F22" i="29"/>
  <c r="G22" i="29" s="1"/>
  <c r="E22" i="29"/>
  <c r="H21" i="29"/>
  <c r="I21" i="29" s="1"/>
  <c r="F21" i="29"/>
  <c r="G21" i="29" s="1"/>
  <c r="E21" i="29"/>
  <c r="H20" i="29"/>
  <c r="I20" i="29" s="1"/>
  <c r="F20" i="29"/>
  <c r="G20" i="29" s="1"/>
  <c r="E20" i="29"/>
  <c r="H19" i="29"/>
  <c r="I19" i="29" s="1"/>
  <c r="F19" i="29"/>
  <c r="G19" i="29" s="1"/>
  <c r="E19" i="29"/>
  <c r="H18" i="29"/>
  <c r="I18" i="29" s="1"/>
  <c r="F18" i="29"/>
  <c r="G18" i="29" s="1"/>
  <c r="E18" i="29"/>
  <c r="H17" i="29"/>
  <c r="I17" i="29" s="1"/>
  <c r="F17" i="29"/>
  <c r="G17" i="29" s="1"/>
  <c r="E17" i="29"/>
  <c r="H16" i="29"/>
  <c r="I16" i="29" s="1"/>
  <c r="F16" i="29"/>
  <c r="G16" i="29" s="1"/>
  <c r="E16" i="29"/>
  <c r="H15" i="29"/>
  <c r="I15" i="29" s="1"/>
  <c r="F15" i="29"/>
  <c r="G15" i="29" s="1"/>
  <c r="E15" i="29"/>
  <c r="H14" i="29"/>
  <c r="I14" i="29" s="1"/>
  <c r="F14" i="29"/>
  <c r="G14" i="29" s="1"/>
  <c r="E14" i="29"/>
  <c r="H13" i="29"/>
  <c r="I13" i="29" s="1"/>
  <c r="F13" i="29"/>
  <c r="G13" i="29" s="1"/>
  <c r="E13" i="29"/>
  <c r="H12" i="29"/>
  <c r="I12" i="29" s="1"/>
  <c r="F12" i="29"/>
  <c r="G12" i="29" s="1"/>
  <c r="E12" i="29"/>
  <c r="H11" i="29"/>
  <c r="I11" i="29" s="1"/>
  <c r="F11" i="29"/>
  <c r="G11" i="29" s="1"/>
  <c r="E11" i="29"/>
  <c r="H10" i="29"/>
  <c r="I10" i="29" s="1"/>
  <c r="F10" i="29"/>
  <c r="G10" i="29" s="1"/>
  <c r="E10" i="29"/>
  <c r="H9" i="29"/>
  <c r="I9" i="29" s="1"/>
  <c r="F9" i="29"/>
  <c r="G9" i="29" s="1"/>
  <c r="E9" i="29"/>
  <c r="H8" i="29"/>
  <c r="I8" i="29" s="1"/>
  <c r="F8" i="29"/>
  <c r="G8" i="29" s="1"/>
  <c r="E8" i="29"/>
  <c r="H7" i="29"/>
  <c r="I7" i="29" s="1"/>
  <c r="F7" i="29"/>
  <c r="G7" i="29" s="1"/>
  <c r="E7" i="29"/>
  <c r="H6" i="29"/>
  <c r="I6" i="29" s="1"/>
  <c r="F6" i="29"/>
  <c r="G6" i="29" s="1"/>
  <c r="E6" i="29"/>
  <c r="H5" i="29"/>
  <c r="I5" i="29" s="1"/>
  <c r="F5" i="29"/>
  <c r="G5" i="29" s="1"/>
  <c r="E5" i="29"/>
  <c r="H4" i="29"/>
  <c r="I4" i="29" s="1"/>
  <c r="F4" i="29"/>
  <c r="G4" i="29" s="1"/>
  <c r="E4" i="29"/>
  <c r="H73" i="28"/>
  <c r="I73" i="28" s="1"/>
  <c r="F73" i="28"/>
  <c r="G73" i="28" s="1"/>
  <c r="E73" i="28"/>
  <c r="H72" i="28"/>
  <c r="I72" i="28" s="1"/>
  <c r="F72" i="28"/>
  <c r="G72" i="28" s="1"/>
  <c r="E72" i="28"/>
  <c r="H71" i="28"/>
  <c r="I71" i="28" s="1"/>
  <c r="F71" i="28"/>
  <c r="G71" i="28" s="1"/>
  <c r="E71" i="28"/>
  <c r="H70" i="28"/>
  <c r="I70" i="28" s="1"/>
  <c r="F70" i="28"/>
  <c r="G70" i="28" s="1"/>
  <c r="E70" i="28"/>
  <c r="J70" i="28" s="1"/>
  <c r="H69" i="28"/>
  <c r="I69" i="28" s="1"/>
  <c r="F69" i="28"/>
  <c r="G69" i="28" s="1"/>
  <c r="E69" i="28"/>
  <c r="J69" i="28" s="1"/>
  <c r="H68" i="28"/>
  <c r="I68" i="28" s="1"/>
  <c r="F68" i="28"/>
  <c r="G68" i="28" s="1"/>
  <c r="E68" i="28"/>
  <c r="H67" i="28"/>
  <c r="I67" i="28" s="1"/>
  <c r="F67" i="28"/>
  <c r="G67" i="28" s="1"/>
  <c r="E67" i="28"/>
  <c r="H66" i="28"/>
  <c r="I66" i="28" s="1"/>
  <c r="F66" i="28"/>
  <c r="G66" i="28" s="1"/>
  <c r="E66" i="28"/>
  <c r="H65" i="28"/>
  <c r="I65" i="28" s="1"/>
  <c r="F65" i="28"/>
  <c r="G65" i="28" s="1"/>
  <c r="E65" i="28"/>
  <c r="J65" i="28" s="1"/>
  <c r="H64" i="28"/>
  <c r="I64" i="28" s="1"/>
  <c r="F64" i="28"/>
  <c r="G64" i="28" s="1"/>
  <c r="E64" i="28"/>
  <c r="H63" i="28"/>
  <c r="I63" i="28" s="1"/>
  <c r="F63" i="28"/>
  <c r="G63" i="28" s="1"/>
  <c r="E63" i="28"/>
  <c r="H62" i="28"/>
  <c r="I62" i="28" s="1"/>
  <c r="F62" i="28"/>
  <c r="G62" i="28" s="1"/>
  <c r="E62" i="28"/>
  <c r="H61" i="28"/>
  <c r="I61" i="28" s="1"/>
  <c r="F61" i="28"/>
  <c r="G61" i="28" s="1"/>
  <c r="E61" i="28"/>
  <c r="H60" i="28"/>
  <c r="I60" i="28" s="1"/>
  <c r="F60" i="28"/>
  <c r="G60" i="28" s="1"/>
  <c r="E60" i="28"/>
  <c r="H59" i="28"/>
  <c r="I59" i="28" s="1"/>
  <c r="F59" i="28"/>
  <c r="G59" i="28" s="1"/>
  <c r="E59" i="28"/>
  <c r="H58" i="28"/>
  <c r="I58" i="28" s="1"/>
  <c r="F58" i="28"/>
  <c r="G58" i="28" s="1"/>
  <c r="E58" i="28"/>
  <c r="H57" i="28"/>
  <c r="I57" i="28" s="1"/>
  <c r="G57" i="28"/>
  <c r="F57" i="28"/>
  <c r="E57" i="28"/>
  <c r="H56" i="28"/>
  <c r="I56" i="28" s="1"/>
  <c r="F56" i="28"/>
  <c r="G56" i="28" s="1"/>
  <c r="J56" i="28" s="1"/>
  <c r="E56" i="28"/>
  <c r="H55" i="28"/>
  <c r="I55" i="28" s="1"/>
  <c r="F55" i="28"/>
  <c r="G55" i="28" s="1"/>
  <c r="E55" i="28"/>
  <c r="H54" i="28"/>
  <c r="I54" i="28" s="1"/>
  <c r="F54" i="28"/>
  <c r="G54" i="28" s="1"/>
  <c r="E54" i="28"/>
  <c r="H53" i="28"/>
  <c r="I53" i="28" s="1"/>
  <c r="F53" i="28"/>
  <c r="G53" i="28" s="1"/>
  <c r="E53" i="28"/>
  <c r="H52" i="28"/>
  <c r="I52" i="28" s="1"/>
  <c r="F52" i="28"/>
  <c r="G52" i="28" s="1"/>
  <c r="E52" i="28"/>
  <c r="H51" i="28"/>
  <c r="I51" i="28" s="1"/>
  <c r="F51" i="28"/>
  <c r="G51" i="28" s="1"/>
  <c r="E51" i="28"/>
  <c r="H50" i="28"/>
  <c r="I50" i="28" s="1"/>
  <c r="F50" i="28"/>
  <c r="G50" i="28" s="1"/>
  <c r="E50" i="28"/>
  <c r="H49" i="28"/>
  <c r="I49" i="28" s="1"/>
  <c r="F49" i="28"/>
  <c r="G49" i="28" s="1"/>
  <c r="E49" i="28"/>
  <c r="H48" i="28"/>
  <c r="I48" i="28" s="1"/>
  <c r="F48" i="28"/>
  <c r="G48" i="28" s="1"/>
  <c r="E48" i="28"/>
  <c r="H47" i="28"/>
  <c r="I47" i="28" s="1"/>
  <c r="F47" i="28"/>
  <c r="G47" i="28" s="1"/>
  <c r="E47" i="28"/>
  <c r="H46" i="28"/>
  <c r="I46" i="28" s="1"/>
  <c r="F46" i="28"/>
  <c r="G46" i="28" s="1"/>
  <c r="E46" i="28"/>
  <c r="H45" i="28"/>
  <c r="I45" i="28" s="1"/>
  <c r="F45" i="28"/>
  <c r="G45" i="28" s="1"/>
  <c r="E45" i="28"/>
  <c r="H44" i="28"/>
  <c r="I44" i="28" s="1"/>
  <c r="F44" i="28"/>
  <c r="G44" i="28" s="1"/>
  <c r="E44" i="28"/>
  <c r="H43" i="28"/>
  <c r="I43" i="28" s="1"/>
  <c r="F43" i="28"/>
  <c r="G43" i="28" s="1"/>
  <c r="E43" i="28"/>
  <c r="H42" i="28"/>
  <c r="I42" i="28" s="1"/>
  <c r="F42" i="28"/>
  <c r="G42" i="28" s="1"/>
  <c r="E42" i="28"/>
  <c r="H41" i="28"/>
  <c r="I41" i="28" s="1"/>
  <c r="F41" i="28"/>
  <c r="G41" i="28" s="1"/>
  <c r="E41" i="28"/>
  <c r="H40" i="28"/>
  <c r="I40" i="28" s="1"/>
  <c r="F40" i="28"/>
  <c r="G40" i="28" s="1"/>
  <c r="E40" i="28"/>
  <c r="H39" i="28"/>
  <c r="I39" i="28" s="1"/>
  <c r="F39" i="28"/>
  <c r="G39" i="28" s="1"/>
  <c r="E39" i="28"/>
  <c r="H38" i="28"/>
  <c r="I38" i="28" s="1"/>
  <c r="F38" i="28"/>
  <c r="G38" i="28" s="1"/>
  <c r="E38" i="28"/>
  <c r="H37" i="28"/>
  <c r="I37" i="28" s="1"/>
  <c r="F37" i="28"/>
  <c r="G37" i="28" s="1"/>
  <c r="E37" i="28"/>
  <c r="H36" i="28"/>
  <c r="I36" i="28" s="1"/>
  <c r="F36" i="28"/>
  <c r="G36" i="28" s="1"/>
  <c r="E36" i="28"/>
  <c r="H35" i="28"/>
  <c r="I35" i="28" s="1"/>
  <c r="F35" i="28"/>
  <c r="G35" i="28" s="1"/>
  <c r="E35" i="28"/>
  <c r="H34" i="28"/>
  <c r="I34" i="28" s="1"/>
  <c r="F34" i="28"/>
  <c r="G34" i="28" s="1"/>
  <c r="E34" i="28"/>
  <c r="H33" i="28"/>
  <c r="I33" i="28" s="1"/>
  <c r="F33" i="28"/>
  <c r="G33" i="28" s="1"/>
  <c r="E33" i="28"/>
  <c r="H32" i="28"/>
  <c r="I32" i="28" s="1"/>
  <c r="F32" i="28"/>
  <c r="G32" i="28" s="1"/>
  <c r="E32" i="28"/>
  <c r="H31" i="28"/>
  <c r="I31" i="28" s="1"/>
  <c r="F31" i="28"/>
  <c r="G31" i="28" s="1"/>
  <c r="J31" i="28" s="1"/>
  <c r="E31" i="28"/>
  <c r="H30" i="28"/>
  <c r="I30" i="28" s="1"/>
  <c r="F30" i="28"/>
  <c r="G30" i="28" s="1"/>
  <c r="E30" i="28"/>
  <c r="J30" i="28" s="1"/>
  <c r="H29" i="28"/>
  <c r="I29" i="28" s="1"/>
  <c r="F29" i="28"/>
  <c r="G29" i="28" s="1"/>
  <c r="E29" i="28"/>
  <c r="H28" i="28"/>
  <c r="I28" i="28" s="1"/>
  <c r="F28" i="28"/>
  <c r="G28" i="28" s="1"/>
  <c r="E28" i="28"/>
  <c r="H27" i="28"/>
  <c r="I27" i="28" s="1"/>
  <c r="F27" i="28"/>
  <c r="G27" i="28" s="1"/>
  <c r="E27" i="28"/>
  <c r="H26" i="28"/>
  <c r="I26" i="28" s="1"/>
  <c r="F26" i="28"/>
  <c r="G26" i="28" s="1"/>
  <c r="E26" i="28"/>
  <c r="H25" i="28"/>
  <c r="I25" i="28" s="1"/>
  <c r="F25" i="28"/>
  <c r="G25" i="28" s="1"/>
  <c r="E25" i="28"/>
  <c r="H24" i="28"/>
  <c r="I24" i="28" s="1"/>
  <c r="F24" i="28"/>
  <c r="G24" i="28" s="1"/>
  <c r="E24" i="28"/>
  <c r="H23" i="28"/>
  <c r="I23" i="28" s="1"/>
  <c r="F23" i="28"/>
  <c r="G23" i="28" s="1"/>
  <c r="E23" i="28"/>
  <c r="H22" i="28"/>
  <c r="I22" i="28" s="1"/>
  <c r="F22" i="28"/>
  <c r="G22" i="28" s="1"/>
  <c r="E22" i="28"/>
  <c r="H21" i="28"/>
  <c r="I21" i="28" s="1"/>
  <c r="F21" i="28"/>
  <c r="G21" i="28" s="1"/>
  <c r="E21" i="28"/>
  <c r="H20" i="28"/>
  <c r="I20" i="28" s="1"/>
  <c r="F20" i="28"/>
  <c r="G20" i="28" s="1"/>
  <c r="E20" i="28"/>
  <c r="H19" i="28"/>
  <c r="I19" i="28" s="1"/>
  <c r="F19" i="28"/>
  <c r="G19" i="28" s="1"/>
  <c r="E19" i="28"/>
  <c r="H18" i="28"/>
  <c r="I18" i="28" s="1"/>
  <c r="F18" i="28"/>
  <c r="G18" i="28" s="1"/>
  <c r="E18" i="28"/>
  <c r="H17" i="28"/>
  <c r="I17" i="28" s="1"/>
  <c r="F17" i="28"/>
  <c r="G17" i="28" s="1"/>
  <c r="E17" i="28"/>
  <c r="H16" i="28"/>
  <c r="I16" i="28" s="1"/>
  <c r="F16" i="28"/>
  <c r="G16" i="28" s="1"/>
  <c r="E16" i="28"/>
  <c r="H15" i="28"/>
  <c r="I15" i="28" s="1"/>
  <c r="F15" i="28"/>
  <c r="G15" i="28" s="1"/>
  <c r="E15" i="28"/>
  <c r="H14" i="28"/>
  <c r="I14" i="28" s="1"/>
  <c r="F14" i="28"/>
  <c r="G14" i="28" s="1"/>
  <c r="E14" i="28"/>
  <c r="H13" i="28"/>
  <c r="I13" i="28" s="1"/>
  <c r="F13" i="28"/>
  <c r="G13" i="28" s="1"/>
  <c r="E13" i="28"/>
  <c r="H12" i="28"/>
  <c r="I12" i="28" s="1"/>
  <c r="F12" i="28"/>
  <c r="G12" i="28" s="1"/>
  <c r="E12" i="28"/>
  <c r="H11" i="28"/>
  <c r="I11" i="28" s="1"/>
  <c r="F11" i="28"/>
  <c r="G11" i="28" s="1"/>
  <c r="E11" i="28"/>
  <c r="H10" i="28"/>
  <c r="I10" i="28" s="1"/>
  <c r="F10" i="28"/>
  <c r="G10" i="28" s="1"/>
  <c r="E10" i="28"/>
  <c r="J10" i="28" s="1"/>
  <c r="H9" i="28"/>
  <c r="I9" i="28" s="1"/>
  <c r="F9" i="28"/>
  <c r="G9" i="28" s="1"/>
  <c r="E9" i="28"/>
  <c r="H8" i="28"/>
  <c r="I8" i="28" s="1"/>
  <c r="F8" i="28"/>
  <c r="G8" i="28" s="1"/>
  <c r="E8" i="28"/>
  <c r="H7" i="28"/>
  <c r="I7" i="28" s="1"/>
  <c r="F7" i="28"/>
  <c r="G7" i="28" s="1"/>
  <c r="E7" i="28"/>
  <c r="H6" i="28"/>
  <c r="I6" i="28" s="1"/>
  <c r="F6" i="28"/>
  <c r="G6" i="28" s="1"/>
  <c r="E6" i="28"/>
  <c r="H5" i="28"/>
  <c r="I5" i="28" s="1"/>
  <c r="F5" i="28"/>
  <c r="G5" i="28" s="1"/>
  <c r="E5" i="28"/>
  <c r="H4" i="28"/>
  <c r="I4" i="28" s="1"/>
  <c r="F4" i="28"/>
  <c r="G4" i="28" s="1"/>
  <c r="E4" i="28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73" i="27"/>
  <c r="I73" i="27" s="1"/>
  <c r="F73" i="27"/>
  <c r="G73" i="27" s="1"/>
  <c r="E73" i="27"/>
  <c r="J73" i="27" s="1"/>
  <c r="I72" i="27"/>
  <c r="H72" i="27"/>
  <c r="F72" i="27"/>
  <c r="G72" i="27" s="1"/>
  <c r="E72" i="27"/>
  <c r="J72" i="27" s="1"/>
  <c r="H71" i="27"/>
  <c r="I71" i="27" s="1"/>
  <c r="J71" i="27" s="1"/>
  <c r="G71" i="27"/>
  <c r="F71" i="27"/>
  <c r="E71" i="27"/>
  <c r="H70" i="27"/>
  <c r="I70" i="27" s="1"/>
  <c r="F70" i="27"/>
  <c r="G70" i="27" s="1"/>
  <c r="E70" i="27"/>
  <c r="J70" i="27" s="1"/>
  <c r="H69" i="27"/>
  <c r="I69" i="27" s="1"/>
  <c r="F69" i="27"/>
  <c r="G69" i="27" s="1"/>
  <c r="E69" i="27"/>
  <c r="H68" i="27"/>
  <c r="I68" i="27" s="1"/>
  <c r="F68" i="27"/>
  <c r="G68" i="27" s="1"/>
  <c r="E68" i="27"/>
  <c r="J68" i="27" s="1"/>
  <c r="I67" i="27"/>
  <c r="H67" i="27"/>
  <c r="F67" i="27"/>
  <c r="G67" i="27" s="1"/>
  <c r="E67" i="27"/>
  <c r="J67" i="27" s="1"/>
  <c r="H66" i="27"/>
  <c r="I66" i="27" s="1"/>
  <c r="J66" i="27" s="1"/>
  <c r="G66" i="27"/>
  <c r="F66" i="27"/>
  <c r="E66" i="27"/>
  <c r="H65" i="27"/>
  <c r="I65" i="27" s="1"/>
  <c r="F65" i="27"/>
  <c r="G65" i="27" s="1"/>
  <c r="E65" i="27"/>
  <c r="J65" i="27" s="1"/>
  <c r="H64" i="27"/>
  <c r="I64" i="27" s="1"/>
  <c r="F64" i="27"/>
  <c r="G64" i="27" s="1"/>
  <c r="E64" i="27"/>
  <c r="H63" i="27"/>
  <c r="I63" i="27" s="1"/>
  <c r="F63" i="27"/>
  <c r="G63" i="27" s="1"/>
  <c r="E63" i="27"/>
  <c r="J63" i="27" s="1"/>
  <c r="I62" i="27"/>
  <c r="H62" i="27"/>
  <c r="F62" i="27"/>
  <c r="G62" i="27" s="1"/>
  <c r="E62" i="27"/>
  <c r="H61" i="27"/>
  <c r="I61" i="27" s="1"/>
  <c r="J61" i="27" s="1"/>
  <c r="G61" i="27"/>
  <c r="F61" i="27"/>
  <c r="E61" i="27"/>
  <c r="H60" i="27"/>
  <c r="I60" i="27" s="1"/>
  <c r="F60" i="27"/>
  <c r="G60" i="27" s="1"/>
  <c r="E60" i="27"/>
  <c r="J60" i="27" s="1"/>
  <c r="H59" i="27"/>
  <c r="I59" i="27" s="1"/>
  <c r="F59" i="27"/>
  <c r="G59" i="27" s="1"/>
  <c r="E59" i="27"/>
  <c r="J59" i="27" s="1"/>
  <c r="H58" i="27"/>
  <c r="I58" i="27" s="1"/>
  <c r="F58" i="27"/>
  <c r="G58" i="27" s="1"/>
  <c r="E58" i="27"/>
  <c r="J58" i="27" s="1"/>
  <c r="I57" i="27"/>
  <c r="H57" i="27"/>
  <c r="F57" i="27"/>
  <c r="G57" i="27" s="1"/>
  <c r="E57" i="27"/>
  <c r="J57" i="27" s="1"/>
  <c r="H56" i="27"/>
  <c r="I56" i="27" s="1"/>
  <c r="J56" i="27" s="1"/>
  <c r="G56" i="27"/>
  <c r="F56" i="27"/>
  <c r="E56" i="27"/>
  <c r="H55" i="27"/>
  <c r="I55" i="27" s="1"/>
  <c r="F55" i="27"/>
  <c r="G55" i="27" s="1"/>
  <c r="E55" i="27"/>
  <c r="H54" i="27"/>
  <c r="I54" i="27" s="1"/>
  <c r="F54" i="27"/>
  <c r="G54" i="27" s="1"/>
  <c r="E54" i="27"/>
  <c r="J54" i="27" s="1"/>
  <c r="H53" i="27"/>
  <c r="I53" i="27" s="1"/>
  <c r="F53" i="27"/>
  <c r="G53" i="27" s="1"/>
  <c r="E53" i="27"/>
  <c r="J53" i="27" s="1"/>
  <c r="I52" i="27"/>
  <c r="H52" i="27"/>
  <c r="F52" i="27"/>
  <c r="G52" i="27" s="1"/>
  <c r="E52" i="27"/>
  <c r="J52" i="27" s="1"/>
  <c r="H51" i="27"/>
  <c r="I51" i="27" s="1"/>
  <c r="J51" i="27" s="1"/>
  <c r="G51" i="27"/>
  <c r="F51" i="27"/>
  <c r="E51" i="27"/>
  <c r="H50" i="27"/>
  <c r="I50" i="27" s="1"/>
  <c r="F50" i="27"/>
  <c r="G50" i="27" s="1"/>
  <c r="E50" i="27"/>
  <c r="H49" i="27"/>
  <c r="I49" i="27" s="1"/>
  <c r="F49" i="27"/>
  <c r="G49" i="27" s="1"/>
  <c r="E49" i="27"/>
  <c r="J49" i="27" s="1"/>
  <c r="H48" i="27"/>
  <c r="I48" i="27" s="1"/>
  <c r="F48" i="27"/>
  <c r="G48" i="27" s="1"/>
  <c r="E48" i="27"/>
  <c r="J48" i="27" s="1"/>
  <c r="I47" i="27"/>
  <c r="H47" i="27"/>
  <c r="F47" i="27"/>
  <c r="G47" i="27" s="1"/>
  <c r="E47" i="27"/>
  <c r="J47" i="27" s="1"/>
  <c r="H46" i="27"/>
  <c r="I46" i="27" s="1"/>
  <c r="J46" i="27" s="1"/>
  <c r="G46" i="27"/>
  <c r="F46" i="27"/>
  <c r="E46" i="27"/>
  <c r="H45" i="27"/>
  <c r="I45" i="27" s="1"/>
  <c r="F45" i="27"/>
  <c r="G45" i="27" s="1"/>
  <c r="E45" i="27"/>
  <c r="J45" i="27" s="1"/>
  <c r="H44" i="27"/>
  <c r="I44" i="27" s="1"/>
  <c r="F44" i="27"/>
  <c r="G44" i="27" s="1"/>
  <c r="E44" i="27"/>
  <c r="J44" i="27" s="1"/>
  <c r="H43" i="27"/>
  <c r="I43" i="27" s="1"/>
  <c r="F43" i="27"/>
  <c r="G43" i="27" s="1"/>
  <c r="E43" i="27"/>
  <c r="I42" i="27"/>
  <c r="H42" i="27"/>
  <c r="F42" i="27"/>
  <c r="G42" i="27" s="1"/>
  <c r="E42" i="27"/>
  <c r="J42" i="27" s="1"/>
  <c r="H41" i="27"/>
  <c r="I41" i="27" s="1"/>
  <c r="J41" i="27" s="1"/>
  <c r="G41" i="27"/>
  <c r="F41" i="27"/>
  <c r="E41" i="27"/>
  <c r="H40" i="27"/>
  <c r="I40" i="27" s="1"/>
  <c r="F40" i="27"/>
  <c r="G40" i="27" s="1"/>
  <c r="E40" i="27"/>
  <c r="J40" i="27" s="1"/>
  <c r="H39" i="27"/>
  <c r="I39" i="27" s="1"/>
  <c r="F39" i="27"/>
  <c r="G39" i="27" s="1"/>
  <c r="E39" i="27"/>
  <c r="J39" i="27" s="1"/>
  <c r="H38" i="27"/>
  <c r="I38" i="27" s="1"/>
  <c r="F38" i="27"/>
  <c r="G38" i="27" s="1"/>
  <c r="E38" i="27"/>
  <c r="I37" i="27"/>
  <c r="H37" i="27"/>
  <c r="F37" i="27"/>
  <c r="G37" i="27" s="1"/>
  <c r="E37" i="27"/>
  <c r="J37" i="27" s="1"/>
  <c r="H36" i="27"/>
  <c r="I36" i="27" s="1"/>
  <c r="J36" i="27" s="1"/>
  <c r="G36" i="27"/>
  <c r="F36" i="27"/>
  <c r="E36" i="27"/>
  <c r="H35" i="27"/>
  <c r="I35" i="27" s="1"/>
  <c r="F35" i="27"/>
  <c r="G35" i="27" s="1"/>
  <c r="E35" i="27"/>
  <c r="J35" i="27" s="1"/>
  <c r="H34" i="27"/>
  <c r="I34" i="27" s="1"/>
  <c r="F34" i="27"/>
  <c r="G34" i="27" s="1"/>
  <c r="E34" i="27"/>
  <c r="J34" i="27" s="1"/>
  <c r="H33" i="27"/>
  <c r="I33" i="27" s="1"/>
  <c r="F33" i="27"/>
  <c r="G33" i="27" s="1"/>
  <c r="E33" i="27"/>
  <c r="J33" i="27" s="1"/>
  <c r="I32" i="27"/>
  <c r="H32" i="27"/>
  <c r="F32" i="27"/>
  <c r="G32" i="27" s="1"/>
  <c r="E32" i="27"/>
  <c r="J32" i="27" s="1"/>
  <c r="H31" i="27"/>
  <c r="I31" i="27" s="1"/>
  <c r="J31" i="27" s="1"/>
  <c r="G31" i="27"/>
  <c r="F31" i="27"/>
  <c r="E31" i="27"/>
  <c r="H30" i="27"/>
  <c r="I30" i="27" s="1"/>
  <c r="F30" i="27"/>
  <c r="G30" i="27" s="1"/>
  <c r="E30" i="27"/>
  <c r="J30" i="27" s="1"/>
  <c r="H29" i="27"/>
  <c r="I29" i="27" s="1"/>
  <c r="F29" i="27"/>
  <c r="G29" i="27" s="1"/>
  <c r="E29" i="27"/>
  <c r="H28" i="27"/>
  <c r="I28" i="27" s="1"/>
  <c r="F28" i="27"/>
  <c r="G28" i="27" s="1"/>
  <c r="E28" i="27"/>
  <c r="J28" i="27" s="1"/>
  <c r="I27" i="27"/>
  <c r="H27" i="27"/>
  <c r="F27" i="27"/>
  <c r="G27" i="27" s="1"/>
  <c r="E27" i="27"/>
  <c r="J27" i="27" s="1"/>
  <c r="H26" i="27"/>
  <c r="I26" i="27" s="1"/>
  <c r="J26" i="27" s="1"/>
  <c r="G26" i="27"/>
  <c r="F26" i="27"/>
  <c r="E26" i="27"/>
  <c r="H25" i="27"/>
  <c r="I25" i="27" s="1"/>
  <c r="F25" i="27"/>
  <c r="G25" i="27" s="1"/>
  <c r="E25" i="27"/>
  <c r="J25" i="27" s="1"/>
  <c r="H24" i="27"/>
  <c r="I24" i="27" s="1"/>
  <c r="F24" i="27"/>
  <c r="G24" i="27" s="1"/>
  <c r="E24" i="27"/>
  <c r="H23" i="27"/>
  <c r="I23" i="27" s="1"/>
  <c r="F23" i="27"/>
  <c r="G23" i="27" s="1"/>
  <c r="E23" i="27"/>
  <c r="J23" i="27" s="1"/>
  <c r="I22" i="27"/>
  <c r="H22" i="27"/>
  <c r="F22" i="27"/>
  <c r="G22" i="27" s="1"/>
  <c r="E22" i="27"/>
  <c r="H21" i="27"/>
  <c r="I21" i="27" s="1"/>
  <c r="J21" i="27" s="1"/>
  <c r="G21" i="27"/>
  <c r="F21" i="27"/>
  <c r="E21" i="27"/>
  <c r="H20" i="27"/>
  <c r="I20" i="27" s="1"/>
  <c r="F20" i="27"/>
  <c r="G20" i="27" s="1"/>
  <c r="E20" i="27"/>
  <c r="J20" i="27" s="1"/>
  <c r="H19" i="27"/>
  <c r="I19" i="27" s="1"/>
  <c r="F19" i="27"/>
  <c r="G19" i="27" s="1"/>
  <c r="E19" i="27"/>
  <c r="J19" i="27" s="1"/>
  <c r="H18" i="27"/>
  <c r="I18" i="27" s="1"/>
  <c r="F18" i="27"/>
  <c r="G18" i="27" s="1"/>
  <c r="E18" i="27"/>
  <c r="J18" i="27" s="1"/>
  <c r="I17" i="27"/>
  <c r="H17" i="27"/>
  <c r="F17" i="27"/>
  <c r="G17" i="27" s="1"/>
  <c r="E17" i="27"/>
  <c r="J17" i="27" s="1"/>
  <c r="H16" i="27"/>
  <c r="I16" i="27" s="1"/>
  <c r="J16" i="27" s="1"/>
  <c r="G16" i="27"/>
  <c r="F16" i="27"/>
  <c r="E16" i="27"/>
  <c r="H15" i="27"/>
  <c r="I15" i="27" s="1"/>
  <c r="F15" i="27"/>
  <c r="G15" i="27" s="1"/>
  <c r="E15" i="27"/>
  <c r="H14" i="27"/>
  <c r="I14" i="27" s="1"/>
  <c r="F14" i="27"/>
  <c r="G14" i="27" s="1"/>
  <c r="E14" i="27"/>
  <c r="J14" i="27" s="1"/>
  <c r="H13" i="27"/>
  <c r="I13" i="27" s="1"/>
  <c r="F13" i="27"/>
  <c r="G13" i="27" s="1"/>
  <c r="E13" i="27"/>
  <c r="J13" i="27" s="1"/>
  <c r="I12" i="27"/>
  <c r="H12" i="27"/>
  <c r="F12" i="27"/>
  <c r="G12" i="27" s="1"/>
  <c r="E12" i="27"/>
  <c r="J12" i="27" s="1"/>
  <c r="H11" i="27"/>
  <c r="I11" i="27" s="1"/>
  <c r="J11" i="27" s="1"/>
  <c r="G11" i="27"/>
  <c r="F11" i="27"/>
  <c r="E11" i="27"/>
  <c r="H10" i="27"/>
  <c r="I10" i="27" s="1"/>
  <c r="F10" i="27"/>
  <c r="G10" i="27" s="1"/>
  <c r="E10" i="27"/>
  <c r="H9" i="27"/>
  <c r="I9" i="27" s="1"/>
  <c r="F9" i="27"/>
  <c r="G9" i="27" s="1"/>
  <c r="E9" i="27"/>
  <c r="J9" i="27" s="1"/>
  <c r="H8" i="27"/>
  <c r="I8" i="27" s="1"/>
  <c r="F8" i="27"/>
  <c r="G8" i="27" s="1"/>
  <c r="E8" i="27"/>
  <c r="J8" i="27" s="1"/>
  <c r="I7" i="27"/>
  <c r="H7" i="27"/>
  <c r="F7" i="27"/>
  <c r="G7" i="27" s="1"/>
  <c r="E7" i="27"/>
  <c r="J7" i="27" s="1"/>
  <c r="H6" i="27"/>
  <c r="I6" i="27" s="1"/>
  <c r="J6" i="27" s="1"/>
  <c r="G6" i="27"/>
  <c r="F6" i="27"/>
  <c r="E6" i="27"/>
  <c r="H5" i="27"/>
  <c r="I5" i="27" s="1"/>
  <c r="F5" i="27"/>
  <c r="G5" i="27" s="1"/>
  <c r="E5" i="27"/>
  <c r="J5" i="27" s="1"/>
  <c r="H4" i="27"/>
  <c r="I4" i="27" s="1"/>
  <c r="F4" i="27"/>
  <c r="G4" i="27" s="1"/>
  <c r="E4" i="27"/>
  <c r="J4" i="27" s="1"/>
  <c r="H73" i="26"/>
  <c r="I73" i="26" s="1"/>
  <c r="F73" i="26"/>
  <c r="G73" i="26" s="1"/>
  <c r="E73" i="26"/>
  <c r="H72" i="26"/>
  <c r="I72" i="26" s="1"/>
  <c r="F72" i="26"/>
  <c r="G72" i="26" s="1"/>
  <c r="E72" i="26"/>
  <c r="H71" i="26"/>
  <c r="I71" i="26" s="1"/>
  <c r="F71" i="26"/>
  <c r="G71" i="26" s="1"/>
  <c r="E71" i="26"/>
  <c r="H70" i="26"/>
  <c r="I70" i="26" s="1"/>
  <c r="F70" i="26"/>
  <c r="G70" i="26" s="1"/>
  <c r="E70" i="26"/>
  <c r="H69" i="26"/>
  <c r="I69" i="26" s="1"/>
  <c r="F69" i="26"/>
  <c r="G69" i="26" s="1"/>
  <c r="E69" i="26"/>
  <c r="H68" i="26"/>
  <c r="I68" i="26" s="1"/>
  <c r="F68" i="26"/>
  <c r="G68" i="26" s="1"/>
  <c r="E68" i="26"/>
  <c r="H67" i="26"/>
  <c r="I67" i="26" s="1"/>
  <c r="F67" i="26"/>
  <c r="G67" i="26" s="1"/>
  <c r="E67" i="26"/>
  <c r="H66" i="26"/>
  <c r="I66" i="26" s="1"/>
  <c r="F66" i="26"/>
  <c r="G66" i="26" s="1"/>
  <c r="E66" i="26"/>
  <c r="H65" i="26"/>
  <c r="I65" i="26" s="1"/>
  <c r="F65" i="26"/>
  <c r="G65" i="26" s="1"/>
  <c r="E65" i="26"/>
  <c r="H64" i="26"/>
  <c r="I64" i="26" s="1"/>
  <c r="F64" i="26"/>
  <c r="G64" i="26" s="1"/>
  <c r="E64" i="26"/>
  <c r="H63" i="26"/>
  <c r="I63" i="26" s="1"/>
  <c r="F63" i="26"/>
  <c r="G63" i="26" s="1"/>
  <c r="E63" i="26"/>
  <c r="H62" i="26"/>
  <c r="I62" i="26" s="1"/>
  <c r="F62" i="26"/>
  <c r="G62" i="26" s="1"/>
  <c r="E62" i="26"/>
  <c r="H61" i="26"/>
  <c r="I61" i="26" s="1"/>
  <c r="F61" i="26"/>
  <c r="G61" i="26" s="1"/>
  <c r="E61" i="26"/>
  <c r="H60" i="26"/>
  <c r="I60" i="26" s="1"/>
  <c r="F60" i="26"/>
  <c r="G60" i="26" s="1"/>
  <c r="E60" i="26"/>
  <c r="H59" i="26"/>
  <c r="I59" i="26" s="1"/>
  <c r="F59" i="26"/>
  <c r="G59" i="26" s="1"/>
  <c r="E59" i="26"/>
  <c r="H58" i="26"/>
  <c r="I58" i="26" s="1"/>
  <c r="F58" i="26"/>
  <c r="G58" i="26" s="1"/>
  <c r="E58" i="26"/>
  <c r="H57" i="26"/>
  <c r="I57" i="26" s="1"/>
  <c r="F57" i="26"/>
  <c r="G57" i="26" s="1"/>
  <c r="E57" i="26"/>
  <c r="H56" i="26"/>
  <c r="I56" i="26" s="1"/>
  <c r="F56" i="26"/>
  <c r="G56" i="26" s="1"/>
  <c r="E56" i="26"/>
  <c r="H55" i="26"/>
  <c r="I55" i="26" s="1"/>
  <c r="F55" i="26"/>
  <c r="G55" i="26" s="1"/>
  <c r="E55" i="26"/>
  <c r="H54" i="26"/>
  <c r="I54" i="26" s="1"/>
  <c r="F54" i="26"/>
  <c r="G54" i="26" s="1"/>
  <c r="E54" i="26"/>
  <c r="H53" i="26"/>
  <c r="I53" i="26" s="1"/>
  <c r="F53" i="26"/>
  <c r="G53" i="26" s="1"/>
  <c r="E53" i="26"/>
  <c r="H52" i="26"/>
  <c r="I52" i="26" s="1"/>
  <c r="F52" i="26"/>
  <c r="G52" i="26" s="1"/>
  <c r="E52" i="26"/>
  <c r="H51" i="26"/>
  <c r="I51" i="26" s="1"/>
  <c r="F51" i="26"/>
  <c r="G51" i="26" s="1"/>
  <c r="E51" i="26"/>
  <c r="H50" i="26"/>
  <c r="I50" i="26" s="1"/>
  <c r="F50" i="26"/>
  <c r="G50" i="26" s="1"/>
  <c r="E50" i="26"/>
  <c r="H49" i="26"/>
  <c r="I49" i="26" s="1"/>
  <c r="F49" i="26"/>
  <c r="G49" i="26" s="1"/>
  <c r="E49" i="26"/>
  <c r="H48" i="26"/>
  <c r="I48" i="26" s="1"/>
  <c r="F48" i="26"/>
  <c r="G48" i="26" s="1"/>
  <c r="E48" i="26"/>
  <c r="H47" i="26"/>
  <c r="I47" i="26" s="1"/>
  <c r="F47" i="26"/>
  <c r="G47" i="26" s="1"/>
  <c r="E47" i="26"/>
  <c r="H46" i="26"/>
  <c r="I46" i="26" s="1"/>
  <c r="F46" i="26"/>
  <c r="G46" i="26" s="1"/>
  <c r="E46" i="26"/>
  <c r="H45" i="26"/>
  <c r="I45" i="26" s="1"/>
  <c r="F45" i="26"/>
  <c r="G45" i="26" s="1"/>
  <c r="E45" i="26"/>
  <c r="H44" i="26"/>
  <c r="I44" i="26" s="1"/>
  <c r="F44" i="26"/>
  <c r="G44" i="26" s="1"/>
  <c r="E44" i="26"/>
  <c r="H43" i="26"/>
  <c r="I43" i="26" s="1"/>
  <c r="F43" i="26"/>
  <c r="G43" i="26" s="1"/>
  <c r="E43" i="26"/>
  <c r="H42" i="26"/>
  <c r="I42" i="26" s="1"/>
  <c r="F42" i="26"/>
  <c r="G42" i="26" s="1"/>
  <c r="E42" i="26"/>
  <c r="H41" i="26"/>
  <c r="I41" i="26" s="1"/>
  <c r="F41" i="26"/>
  <c r="G41" i="26" s="1"/>
  <c r="E41" i="26"/>
  <c r="H40" i="26"/>
  <c r="I40" i="26" s="1"/>
  <c r="F40" i="26"/>
  <c r="G40" i="26" s="1"/>
  <c r="E40" i="26"/>
  <c r="H39" i="26"/>
  <c r="I39" i="26" s="1"/>
  <c r="F39" i="26"/>
  <c r="G39" i="26" s="1"/>
  <c r="E39" i="26"/>
  <c r="H38" i="26"/>
  <c r="I38" i="26" s="1"/>
  <c r="F38" i="26"/>
  <c r="G38" i="26" s="1"/>
  <c r="E38" i="26"/>
  <c r="H37" i="26"/>
  <c r="I37" i="26" s="1"/>
  <c r="F37" i="26"/>
  <c r="G37" i="26" s="1"/>
  <c r="E37" i="26"/>
  <c r="H36" i="26"/>
  <c r="I36" i="26" s="1"/>
  <c r="F36" i="26"/>
  <c r="G36" i="26" s="1"/>
  <c r="E36" i="26"/>
  <c r="H35" i="26"/>
  <c r="I35" i="26" s="1"/>
  <c r="F35" i="26"/>
  <c r="G35" i="26" s="1"/>
  <c r="E35" i="26"/>
  <c r="H34" i="26"/>
  <c r="I34" i="26" s="1"/>
  <c r="F34" i="26"/>
  <c r="G34" i="26" s="1"/>
  <c r="E34" i="26"/>
  <c r="H33" i="26"/>
  <c r="I33" i="26" s="1"/>
  <c r="F33" i="26"/>
  <c r="G33" i="26" s="1"/>
  <c r="E33" i="26"/>
  <c r="H32" i="26"/>
  <c r="I32" i="26" s="1"/>
  <c r="F32" i="26"/>
  <c r="G32" i="26" s="1"/>
  <c r="E32" i="26"/>
  <c r="H31" i="26"/>
  <c r="I31" i="26" s="1"/>
  <c r="F31" i="26"/>
  <c r="G31" i="26" s="1"/>
  <c r="E31" i="26"/>
  <c r="H30" i="26"/>
  <c r="I30" i="26" s="1"/>
  <c r="F30" i="26"/>
  <c r="G30" i="26" s="1"/>
  <c r="E30" i="26"/>
  <c r="H29" i="26"/>
  <c r="I29" i="26" s="1"/>
  <c r="F29" i="26"/>
  <c r="G29" i="26" s="1"/>
  <c r="E29" i="26"/>
  <c r="H28" i="26"/>
  <c r="I28" i="26" s="1"/>
  <c r="F28" i="26"/>
  <c r="G28" i="26" s="1"/>
  <c r="E28" i="26"/>
  <c r="H27" i="26"/>
  <c r="I27" i="26" s="1"/>
  <c r="F27" i="26"/>
  <c r="G27" i="26" s="1"/>
  <c r="E27" i="26"/>
  <c r="H26" i="26"/>
  <c r="I26" i="26" s="1"/>
  <c r="F26" i="26"/>
  <c r="G26" i="26" s="1"/>
  <c r="E26" i="26"/>
  <c r="H25" i="26"/>
  <c r="I25" i="26" s="1"/>
  <c r="F25" i="26"/>
  <c r="G25" i="26" s="1"/>
  <c r="E25" i="26"/>
  <c r="H24" i="26"/>
  <c r="I24" i="26" s="1"/>
  <c r="F24" i="26"/>
  <c r="G24" i="26" s="1"/>
  <c r="E24" i="26"/>
  <c r="H23" i="26"/>
  <c r="I23" i="26" s="1"/>
  <c r="F23" i="26"/>
  <c r="G23" i="26" s="1"/>
  <c r="E23" i="26"/>
  <c r="H22" i="26"/>
  <c r="I22" i="26" s="1"/>
  <c r="F22" i="26"/>
  <c r="G22" i="26" s="1"/>
  <c r="E22" i="26"/>
  <c r="H21" i="26"/>
  <c r="I21" i="26" s="1"/>
  <c r="F21" i="26"/>
  <c r="G21" i="26" s="1"/>
  <c r="E21" i="26"/>
  <c r="H20" i="26"/>
  <c r="I20" i="26" s="1"/>
  <c r="F20" i="26"/>
  <c r="G20" i="26" s="1"/>
  <c r="E20" i="26"/>
  <c r="H19" i="26"/>
  <c r="I19" i="26" s="1"/>
  <c r="F19" i="26"/>
  <c r="G19" i="26" s="1"/>
  <c r="E19" i="26"/>
  <c r="H18" i="26"/>
  <c r="I18" i="26" s="1"/>
  <c r="F18" i="26"/>
  <c r="G18" i="26" s="1"/>
  <c r="E18" i="26"/>
  <c r="H17" i="26"/>
  <c r="I17" i="26" s="1"/>
  <c r="F17" i="26"/>
  <c r="G17" i="26" s="1"/>
  <c r="E17" i="26"/>
  <c r="H16" i="26"/>
  <c r="I16" i="26" s="1"/>
  <c r="F16" i="26"/>
  <c r="G16" i="26" s="1"/>
  <c r="E16" i="26"/>
  <c r="H15" i="26"/>
  <c r="I15" i="26" s="1"/>
  <c r="F15" i="26"/>
  <c r="G15" i="26" s="1"/>
  <c r="E15" i="26"/>
  <c r="H14" i="26"/>
  <c r="I14" i="26" s="1"/>
  <c r="F14" i="26"/>
  <c r="G14" i="26" s="1"/>
  <c r="E14" i="26"/>
  <c r="H13" i="26"/>
  <c r="I13" i="26" s="1"/>
  <c r="F13" i="26"/>
  <c r="G13" i="26" s="1"/>
  <c r="E13" i="26"/>
  <c r="H12" i="26"/>
  <c r="I12" i="26" s="1"/>
  <c r="F12" i="26"/>
  <c r="G12" i="26" s="1"/>
  <c r="E12" i="26"/>
  <c r="H11" i="26"/>
  <c r="I11" i="26" s="1"/>
  <c r="F11" i="26"/>
  <c r="G11" i="26" s="1"/>
  <c r="E11" i="26"/>
  <c r="H10" i="26"/>
  <c r="I10" i="26" s="1"/>
  <c r="F10" i="26"/>
  <c r="G10" i="26" s="1"/>
  <c r="E10" i="26"/>
  <c r="H9" i="26"/>
  <c r="I9" i="26" s="1"/>
  <c r="F9" i="26"/>
  <c r="G9" i="26" s="1"/>
  <c r="E9" i="26"/>
  <c r="H8" i="26"/>
  <c r="I8" i="26" s="1"/>
  <c r="F8" i="26"/>
  <c r="G8" i="26" s="1"/>
  <c r="E8" i="26"/>
  <c r="H7" i="26"/>
  <c r="I7" i="26" s="1"/>
  <c r="F7" i="26"/>
  <c r="G7" i="26" s="1"/>
  <c r="E7" i="26"/>
  <c r="H6" i="26"/>
  <c r="I6" i="26" s="1"/>
  <c r="F6" i="26"/>
  <c r="G6" i="26" s="1"/>
  <c r="E6" i="26"/>
  <c r="H5" i="26"/>
  <c r="I5" i="26" s="1"/>
  <c r="F5" i="26"/>
  <c r="G5" i="26" s="1"/>
  <c r="E5" i="26"/>
  <c r="H4" i="26"/>
  <c r="I4" i="26" s="1"/>
  <c r="F4" i="26"/>
  <c r="G4" i="26" s="1"/>
  <c r="E4" i="26"/>
  <c r="H73" i="25"/>
  <c r="I73" i="25" s="1"/>
  <c r="F73" i="25"/>
  <c r="G73" i="25" s="1"/>
  <c r="E73" i="25"/>
  <c r="H72" i="25"/>
  <c r="I72" i="25" s="1"/>
  <c r="F72" i="25"/>
  <c r="G72" i="25" s="1"/>
  <c r="E72" i="25"/>
  <c r="H71" i="25"/>
  <c r="I71" i="25" s="1"/>
  <c r="F71" i="25"/>
  <c r="G71" i="25" s="1"/>
  <c r="E71" i="25"/>
  <c r="H70" i="25"/>
  <c r="I70" i="25" s="1"/>
  <c r="F70" i="25"/>
  <c r="G70" i="25" s="1"/>
  <c r="E70" i="25"/>
  <c r="H69" i="25"/>
  <c r="I69" i="25" s="1"/>
  <c r="F69" i="25"/>
  <c r="G69" i="25" s="1"/>
  <c r="E69" i="25"/>
  <c r="H68" i="25"/>
  <c r="I68" i="25" s="1"/>
  <c r="F68" i="25"/>
  <c r="G68" i="25" s="1"/>
  <c r="E68" i="25"/>
  <c r="H67" i="25"/>
  <c r="I67" i="25" s="1"/>
  <c r="F67" i="25"/>
  <c r="G67" i="25" s="1"/>
  <c r="E67" i="25"/>
  <c r="H66" i="25"/>
  <c r="I66" i="25" s="1"/>
  <c r="F66" i="25"/>
  <c r="G66" i="25" s="1"/>
  <c r="E66" i="25"/>
  <c r="H65" i="25"/>
  <c r="I65" i="25" s="1"/>
  <c r="F65" i="25"/>
  <c r="G65" i="25" s="1"/>
  <c r="E65" i="25"/>
  <c r="H64" i="25"/>
  <c r="I64" i="25" s="1"/>
  <c r="F64" i="25"/>
  <c r="G64" i="25" s="1"/>
  <c r="E64" i="25"/>
  <c r="H63" i="25"/>
  <c r="I63" i="25" s="1"/>
  <c r="F63" i="25"/>
  <c r="G63" i="25" s="1"/>
  <c r="E63" i="25"/>
  <c r="H62" i="25"/>
  <c r="I62" i="25" s="1"/>
  <c r="F62" i="25"/>
  <c r="G62" i="25" s="1"/>
  <c r="E62" i="25"/>
  <c r="H61" i="25"/>
  <c r="I61" i="25" s="1"/>
  <c r="F61" i="25"/>
  <c r="G61" i="25" s="1"/>
  <c r="E61" i="25"/>
  <c r="H60" i="25"/>
  <c r="I60" i="25" s="1"/>
  <c r="F60" i="25"/>
  <c r="G60" i="25" s="1"/>
  <c r="E60" i="25"/>
  <c r="H59" i="25"/>
  <c r="I59" i="25" s="1"/>
  <c r="F59" i="25"/>
  <c r="G59" i="25" s="1"/>
  <c r="E59" i="25"/>
  <c r="H58" i="25"/>
  <c r="I58" i="25" s="1"/>
  <c r="F58" i="25"/>
  <c r="G58" i="25" s="1"/>
  <c r="E58" i="25"/>
  <c r="H57" i="25"/>
  <c r="I57" i="25" s="1"/>
  <c r="F57" i="25"/>
  <c r="G57" i="25" s="1"/>
  <c r="E57" i="25"/>
  <c r="H56" i="25"/>
  <c r="I56" i="25" s="1"/>
  <c r="F56" i="25"/>
  <c r="G56" i="25" s="1"/>
  <c r="E56" i="25"/>
  <c r="H55" i="25"/>
  <c r="I55" i="25" s="1"/>
  <c r="F55" i="25"/>
  <c r="G55" i="25" s="1"/>
  <c r="E55" i="25"/>
  <c r="H54" i="25"/>
  <c r="I54" i="25" s="1"/>
  <c r="F54" i="25"/>
  <c r="G54" i="25" s="1"/>
  <c r="E54" i="25"/>
  <c r="H53" i="25"/>
  <c r="I53" i="25" s="1"/>
  <c r="F53" i="25"/>
  <c r="G53" i="25" s="1"/>
  <c r="E53" i="25"/>
  <c r="H52" i="25"/>
  <c r="I52" i="25" s="1"/>
  <c r="F52" i="25"/>
  <c r="G52" i="25" s="1"/>
  <c r="E52" i="25"/>
  <c r="H51" i="25"/>
  <c r="I51" i="25" s="1"/>
  <c r="F51" i="25"/>
  <c r="G51" i="25" s="1"/>
  <c r="E51" i="25"/>
  <c r="H50" i="25"/>
  <c r="I50" i="25" s="1"/>
  <c r="F50" i="25"/>
  <c r="G50" i="25" s="1"/>
  <c r="E50" i="25"/>
  <c r="H49" i="25"/>
  <c r="I49" i="25" s="1"/>
  <c r="F49" i="25"/>
  <c r="G49" i="25" s="1"/>
  <c r="E49" i="25"/>
  <c r="H48" i="25"/>
  <c r="I48" i="25" s="1"/>
  <c r="F48" i="25"/>
  <c r="G48" i="25" s="1"/>
  <c r="E48" i="25"/>
  <c r="H47" i="25"/>
  <c r="I47" i="25" s="1"/>
  <c r="F47" i="25"/>
  <c r="G47" i="25" s="1"/>
  <c r="E47" i="25"/>
  <c r="H46" i="25"/>
  <c r="I46" i="25" s="1"/>
  <c r="F46" i="25"/>
  <c r="G46" i="25" s="1"/>
  <c r="E46" i="25"/>
  <c r="H45" i="25"/>
  <c r="I45" i="25" s="1"/>
  <c r="F45" i="25"/>
  <c r="G45" i="25" s="1"/>
  <c r="E45" i="25"/>
  <c r="H44" i="25"/>
  <c r="I44" i="25" s="1"/>
  <c r="F44" i="25"/>
  <c r="G44" i="25" s="1"/>
  <c r="E44" i="25"/>
  <c r="H43" i="25"/>
  <c r="I43" i="25" s="1"/>
  <c r="F43" i="25"/>
  <c r="G43" i="25" s="1"/>
  <c r="E43" i="25"/>
  <c r="H42" i="25"/>
  <c r="I42" i="25" s="1"/>
  <c r="F42" i="25"/>
  <c r="G42" i="25" s="1"/>
  <c r="E42" i="25"/>
  <c r="H41" i="25"/>
  <c r="I41" i="25" s="1"/>
  <c r="F41" i="25"/>
  <c r="G41" i="25" s="1"/>
  <c r="E41" i="25"/>
  <c r="H40" i="25"/>
  <c r="I40" i="25" s="1"/>
  <c r="F40" i="25"/>
  <c r="G40" i="25" s="1"/>
  <c r="E40" i="25"/>
  <c r="H39" i="25"/>
  <c r="I39" i="25" s="1"/>
  <c r="F39" i="25"/>
  <c r="G39" i="25" s="1"/>
  <c r="E39" i="25"/>
  <c r="H38" i="25"/>
  <c r="I38" i="25" s="1"/>
  <c r="F38" i="25"/>
  <c r="G38" i="25" s="1"/>
  <c r="E38" i="25"/>
  <c r="H37" i="25"/>
  <c r="I37" i="25" s="1"/>
  <c r="F37" i="25"/>
  <c r="G37" i="25" s="1"/>
  <c r="E37" i="25"/>
  <c r="H36" i="25"/>
  <c r="I36" i="25" s="1"/>
  <c r="F36" i="25"/>
  <c r="G36" i="25" s="1"/>
  <c r="E36" i="25"/>
  <c r="H35" i="25"/>
  <c r="I35" i="25" s="1"/>
  <c r="F35" i="25"/>
  <c r="G35" i="25" s="1"/>
  <c r="E35" i="25"/>
  <c r="H34" i="25"/>
  <c r="I34" i="25" s="1"/>
  <c r="F34" i="25"/>
  <c r="G34" i="25" s="1"/>
  <c r="E34" i="25"/>
  <c r="H33" i="25"/>
  <c r="I33" i="25" s="1"/>
  <c r="F33" i="25"/>
  <c r="G33" i="25" s="1"/>
  <c r="E33" i="25"/>
  <c r="H32" i="25"/>
  <c r="I32" i="25" s="1"/>
  <c r="F32" i="25"/>
  <c r="G32" i="25" s="1"/>
  <c r="E32" i="25"/>
  <c r="H31" i="25"/>
  <c r="I31" i="25" s="1"/>
  <c r="F31" i="25"/>
  <c r="G31" i="25" s="1"/>
  <c r="E31" i="25"/>
  <c r="H30" i="25"/>
  <c r="I30" i="25" s="1"/>
  <c r="F30" i="25"/>
  <c r="G30" i="25" s="1"/>
  <c r="E30" i="25"/>
  <c r="H29" i="25"/>
  <c r="I29" i="25" s="1"/>
  <c r="F29" i="25"/>
  <c r="G29" i="25" s="1"/>
  <c r="E29" i="25"/>
  <c r="H28" i="25"/>
  <c r="I28" i="25" s="1"/>
  <c r="F28" i="25"/>
  <c r="G28" i="25" s="1"/>
  <c r="E28" i="25"/>
  <c r="H27" i="25"/>
  <c r="I27" i="25" s="1"/>
  <c r="F27" i="25"/>
  <c r="G27" i="25" s="1"/>
  <c r="E27" i="25"/>
  <c r="H26" i="25"/>
  <c r="I26" i="25" s="1"/>
  <c r="F26" i="25"/>
  <c r="G26" i="25" s="1"/>
  <c r="E26" i="25"/>
  <c r="H25" i="25"/>
  <c r="I25" i="25" s="1"/>
  <c r="F25" i="25"/>
  <c r="G25" i="25" s="1"/>
  <c r="E25" i="25"/>
  <c r="H24" i="25"/>
  <c r="I24" i="25" s="1"/>
  <c r="F24" i="25"/>
  <c r="G24" i="25" s="1"/>
  <c r="E24" i="25"/>
  <c r="J24" i="25" s="1"/>
  <c r="H23" i="25"/>
  <c r="I23" i="25" s="1"/>
  <c r="F23" i="25"/>
  <c r="G23" i="25" s="1"/>
  <c r="E23" i="25"/>
  <c r="H22" i="25"/>
  <c r="I22" i="25" s="1"/>
  <c r="F22" i="25"/>
  <c r="G22" i="25" s="1"/>
  <c r="E22" i="25"/>
  <c r="H21" i="25"/>
  <c r="I21" i="25" s="1"/>
  <c r="F21" i="25"/>
  <c r="G21" i="25" s="1"/>
  <c r="E21" i="25"/>
  <c r="H20" i="25"/>
  <c r="I20" i="25" s="1"/>
  <c r="F20" i="25"/>
  <c r="G20" i="25" s="1"/>
  <c r="E20" i="25"/>
  <c r="H19" i="25"/>
  <c r="I19" i="25" s="1"/>
  <c r="F19" i="25"/>
  <c r="G19" i="25" s="1"/>
  <c r="E19" i="25"/>
  <c r="H18" i="25"/>
  <c r="I18" i="25" s="1"/>
  <c r="F18" i="25"/>
  <c r="G18" i="25" s="1"/>
  <c r="E18" i="25"/>
  <c r="H17" i="25"/>
  <c r="I17" i="25" s="1"/>
  <c r="F17" i="25"/>
  <c r="G17" i="25" s="1"/>
  <c r="E17" i="25"/>
  <c r="H16" i="25"/>
  <c r="I16" i="25" s="1"/>
  <c r="F16" i="25"/>
  <c r="G16" i="25" s="1"/>
  <c r="E16" i="25"/>
  <c r="H15" i="25"/>
  <c r="I15" i="25" s="1"/>
  <c r="F15" i="25"/>
  <c r="G15" i="25" s="1"/>
  <c r="E15" i="25"/>
  <c r="H14" i="25"/>
  <c r="I14" i="25" s="1"/>
  <c r="F14" i="25"/>
  <c r="G14" i="25" s="1"/>
  <c r="E14" i="25"/>
  <c r="H13" i="25"/>
  <c r="I13" i="25" s="1"/>
  <c r="F13" i="25"/>
  <c r="G13" i="25" s="1"/>
  <c r="E13" i="25"/>
  <c r="H12" i="25"/>
  <c r="I12" i="25" s="1"/>
  <c r="F12" i="25"/>
  <c r="G12" i="25" s="1"/>
  <c r="E12" i="25"/>
  <c r="H11" i="25"/>
  <c r="I11" i="25" s="1"/>
  <c r="F11" i="25"/>
  <c r="G11" i="25" s="1"/>
  <c r="E11" i="25"/>
  <c r="H10" i="25"/>
  <c r="I10" i="25" s="1"/>
  <c r="F10" i="25"/>
  <c r="G10" i="25" s="1"/>
  <c r="E10" i="25"/>
  <c r="H9" i="25"/>
  <c r="I9" i="25" s="1"/>
  <c r="F9" i="25"/>
  <c r="G9" i="25" s="1"/>
  <c r="E9" i="25"/>
  <c r="H8" i="25"/>
  <c r="I8" i="25" s="1"/>
  <c r="F8" i="25"/>
  <c r="G8" i="25" s="1"/>
  <c r="E8" i="25"/>
  <c r="H7" i="25"/>
  <c r="I7" i="25" s="1"/>
  <c r="F7" i="25"/>
  <c r="G7" i="25" s="1"/>
  <c r="E7" i="25"/>
  <c r="H6" i="25"/>
  <c r="I6" i="25" s="1"/>
  <c r="F6" i="25"/>
  <c r="G6" i="25" s="1"/>
  <c r="E6" i="25"/>
  <c r="H5" i="25"/>
  <c r="I5" i="25" s="1"/>
  <c r="F5" i="25"/>
  <c r="G5" i="25" s="1"/>
  <c r="E5" i="25"/>
  <c r="H4" i="25"/>
  <c r="I4" i="25" s="1"/>
  <c r="F4" i="25"/>
  <c r="G4" i="25" s="1"/>
  <c r="E4" i="25"/>
  <c r="E16" i="7"/>
  <c r="E15" i="7"/>
  <c r="E14" i="7"/>
  <c r="E13" i="7"/>
  <c r="E12" i="7"/>
  <c r="E10" i="7"/>
  <c r="E9" i="7"/>
  <c r="E8" i="7"/>
  <c r="E7" i="7"/>
  <c r="E6" i="7"/>
  <c r="E3" i="7"/>
  <c r="K9" i="33" l="1"/>
  <c r="K59" i="33"/>
  <c r="K29" i="33"/>
  <c r="K39" i="33"/>
  <c r="K24" i="33"/>
  <c r="K34" i="33"/>
  <c r="K49" i="33"/>
  <c r="K19" i="33"/>
  <c r="K14" i="33"/>
  <c r="K64" i="33"/>
  <c r="K4" i="33"/>
  <c r="K54" i="33"/>
  <c r="K44" i="33"/>
  <c r="K29" i="32"/>
  <c r="K64" i="32"/>
  <c r="K34" i="32"/>
  <c r="K44" i="32"/>
  <c r="K69" i="32"/>
  <c r="K14" i="32"/>
  <c r="K9" i="32"/>
  <c r="K54" i="32"/>
  <c r="K39" i="32"/>
  <c r="K24" i="32"/>
  <c r="K59" i="32"/>
  <c r="K19" i="32"/>
  <c r="K4" i="32"/>
  <c r="K39" i="31"/>
  <c r="L10" i="7" s="1"/>
  <c r="K59" i="31"/>
  <c r="L14" i="7" s="1"/>
  <c r="K9" i="31"/>
  <c r="L4" i="7" s="1"/>
  <c r="K49" i="31"/>
  <c r="L12" i="7" s="1"/>
  <c r="K34" i="31"/>
  <c r="L9" i="7" s="1"/>
  <c r="K19" i="31"/>
  <c r="L6" i="7" s="1"/>
  <c r="K44" i="31"/>
  <c r="K29" i="31"/>
  <c r="L8" i="7" s="1"/>
  <c r="K24" i="31"/>
  <c r="L7" i="7" s="1"/>
  <c r="K4" i="31"/>
  <c r="L3" i="7" s="1"/>
  <c r="K14" i="31"/>
  <c r="K69" i="31"/>
  <c r="L16" i="7" s="1"/>
  <c r="K64" i="31"/>
  <c r="L15" i="7" s="1"/>
  <c r="K54" i="31"/>
  <c r="L13" i="7" s="1"/>
  <c r="J54" i="30"/>
  <c r="J68" i="30"/>
  <c r="J63" i="30"/>
  <c r="J28" i="30"/>
  <c r="J23" i="30"/>
  <c r="J4" i="30"/>
  <c r="J41" i="30"/>
  <c r="J7" i="30"/>
  <c r="J42" i="30"/>
  <c r="J62" i="30"/>
  <c r="J67" i="30"/>
  <c r="J9" i="30"/>
  <c r="J14" i="30"/>
  <c r="J12" i="30"/>
  <c r="J17" i="30"/>
  <c r="J22" i="30"/>
  <c r="J27" i="30"/>
  <c r="J32" i="30"/>
  <c r="J37" i="30"/>
  <c r="J47" i="30"/>
  <c r="J52" i="30"/>
  <c r="J57" i="30"/>
  <c r="J72" i="30"/>
  <c r="J44" i="30"/>
  <c r="J46" i="30"/>
  <c r="J13" i="30"/>
  <c r="J25" i="30"/>
  <c r="J36" i="30"/>
  <c r="J39" i="30"/>
  <c r="J53" i="30"/>
  <c r="J65" i="30"/>
  <c r="J11" i="30"/>
  <c r="J51" i="30"/>
  <c r="J16" i="30"/>
  <c r="J21" i="30"/>
  <c r="J61" i="30"/>
  <c r="J6" i="30"/>
  <c r="J56" i="30"/>
  <c r="J26" i="30"/>
  <c r="J66" i="30"/>
  <c r="J31" i="30"/>
  <c r="J71" i="30"/>
  <c r="J5" i="30"/>
  <c r="J19" i="30"/>
  <c r="J33" i="30"/>
  <c r="J45" i="30"/>
  <c r="J59" i="30"/>
  <c r="J73" i="30"/>
  <c r="J10" i="30"/>
  <c r="J24" i="30"/>
  <c r="J38" i="30"/>
  <c r="J50" i="30"/>
  <c r="J64" i="30"/>
  <c r="J15" i="30"/>
  <c r="J29" i="30"/>
  <c r="J43" i="30"/>
  <c r="J55" i="30"/>
  <c r="J69" i="30"/>
  <c r="J8" i="30"/>
  <c r="J20" i="30"/>
  <c r="J34" i="30"/>
  <c r="J48" i="30"/>
  <c r="J60" i="30"/>
  <c r="J63" i="29"/>
  <c r="J72" i="29"/>
  <c r="J16" i="29"/>
  <c r="J33" i="29"/>
  <c r="J61" i="29"/>
  <c r="J31" i="29"/>
  <c r="J53" i="29"/>
  <c r="J21" i="29"/>
  <c r="J23" i="29"/>
  <c r="J51" i="29"/>
  <c r="J66" i="29"/>
  <c r="J43" i="29"/>
  <c r="J71" i="29"/>
  <c r="J56" i="29"/>
  <c r="J13" i="29"/>
  <c r="J26" i="29"/>
  <c r="J58" i="29"/>
  <c r="J12" i="29"/>
  <c r="J42" i="29"/>
  <c r="J65" i="29"/>
  <c r="J35" i="29"/>
  <c r="J46" i="29"/>
  <c r="J37" i="29"/>
  <c r="J11" i="29"/>
  <c r="J41" i="29"/>
  <c r="J15" i="29"/>
  <c r="J6" i="29"/>
  <c r="J27" i="29"/>
  <c r="J34" i="29"/>
  <c r="J52" i="29"/>
  <c r="J22" i="29"/>
  <c r="J47" i="29"/>
  <c r="J54" i="29"/>
  <c r="J5" i="29"/>
  <c r="J14" i="29"/>
  <c r="J44" i="29"/>
  <c r="J7" i="29"/>
  <c r="J55" i="29"/>
  <c r="J67" i="29"/>
  <c r="J25" i="29"/>
  <c r="J62" i="29"/>
  <c r="J32" i="29"/>
  <c r="J57" i="29"/>
  <c r="J64" i="29"/>
  <c r="J4" i="29"/>
  <c r="J36" i="29"/>
  <c r="J45" i="29"/>
  <c r="J17" i="29"/>
  <c r="K14" i="29" s="1"/>
  <c r="J5" i="7" s="1"/>
  <c r="J24" i="29"/>
  <c r="J18" i="29"/>
  <c r="J20" i="29"/>
  <c r="J39" i="29"/>
  <c r="J60" i="29"/>
  <c r="J8" i="29"/>
  <c r="K4" i="29" s="1"/>
  <c r="J3" i="7" s="1"/>
  <c r="J10" i="29"/>
  <c r="J29" i="29"/>
  <c r="K29" i="29" s="1"/>
  <c r="J8" i="7" s="1"/>
  <c r="J48" i="29"/>
  <c r="J50" i="29"/>
  <c r="J69" i="29"/>
  <c r="J19" i="29"/>
  <c r="J38" i="29"/>
  <c r="J40" i="29"/>
  <c r="J59" i="29"/>
  <c r="J73" i="29"/>
  <c r="J9" i="29"/>
  <c r="J28" i="29"/>
  <c r="J30" i="29"/>
  <c r="J49" i="29"/>
  <c r="J68" i="29"/>
  <c r="J70" i="29"/>
  <c r="J39" i="28"/>
  <c r="J16" i="28"/>
  <c r="J29" i="28"/>
  <c r="J14" i="28"/>
  <c r="J50" i="28"/>
  <c r="J35" i="28"/>
  <c r="J54" i="28"/>
  <c r="J34" i="28"/>
  <c r="J46" i="28"/>
  <c r="J18" i="28"/>
  <c r="J53" i="28"/>
  <c r="J12" i="28"/>
  <c r="J68" i="28"/>
  <c r="J37" i="28"/>
  <c r="J38" i="28"/>
  <c r="J73" i="28"/>
  <c r="J42" i="28"/>
  <c r="J33" i="28"/>
  <c r="J63" i="28"/>
  <c r="J36" i="28"/>
  <c r="J43" i="28"/>
  <c r="J71" i="28"/>
  <c r="J58" i="28"/>
  <c r="J25" i="28"/>
  <c r="J32" i="28"/>
  <c r="J41" i="28"/>
  <c r="J48" i="28"/>
  <c r="J67" i="28"/>
  <c r="J57" i="28"/>
  <c r="J47" i="28"/>
  <c r="J62" i="28"/>
  <c r="J52" i="28"/>
  <c r="J6" i="28"/>
  <c r="J72" i="28"/>
  <c r="J8" i="28"/>
  <c r="J27" i="28"/>
  <c r="J23" i="28"/>
  <c r="J17" i="28"/>
  <c r="J11" i="28"/>
  <c r="J13" i="28"/>
  <c r="J7" i="28"/>
  <c r="J28" i="28"/>
  <c r="J22" i="28"/>
  <c r="J5" i="28"/>
  <c r="J9" i="28"/>
  <c r="J45" i="28"/>
  <c r="J49" i="28"/>
  <c r="J51" i="28"/>
  <c r="J20" i="28"/>
  <c r="J24" i="28"/>
  <c r="J26" i="28"/>
  <c r="J60" i="28"/>
  <c r="J64" i="28"/>
  <c r="J66" i="28"/>
  <c r="J4" i="28"/>
  <c r="J40" i="28"/>
  <c r="J44" i="28"/>
  <c r="J15" i="28"/>
  <c r="J19" i="28"/>
  <c r="J21" i="28"/>
  <c r="J55" i="28"/>
  <c r="J59" i="28"/>
  <c r="J61" i="28"/>
  <c r="K44" i="27"/>
  <c r="K34" i="27"/>
  <c r="K19" i="27"/>
  <c r="K59" i="27"/>
  <c r="J10" i="27"/>
  <c r="K9" i="27" s="1"/>
  <c r="J24" i="27"/>
  <c r="K24" i="27" s="1"/>
  <c r="J38" i="27"/>
  <c r="J50" i="27"/>
  <c r="J64" i="27"/>
  <c r="K64" i="27" s="1"/>
  <c r="K4" i="27"/>
  <c r="K49" i="27"/>
  <c r="K54" i="27"/>
  <c r="J15" i="27"/>
  <c r="K14" i="27" s="1"/>
  <c r="J22" i="27"/>
  <c r="J29" i="27"/>
  <c r="K29" i="27" s="1"/>
  <c r="J43" i="27"/>
  <c r="K39" i="27" s="1"/>
  <c r="L39" i="27" s="1"/>
  <c r="J55" i="27"/>
  <c r="J62" i="27"/>
  <c r="J69" i="27"/>
  <c r="K69" i="27" s="1"/>
  <c r="J43" i="26"/>
  <c r="J38" i="26"/>
  <c r="J33" i="26"/>
  <c r="J47" i="26"/>
  <c r="J18" i="26"/>
  <c r="J58" i="26"/>
  <c r="J36" i="26"/>
  <c r="J56" i="26"/>
  <c r="J66" i="26"/>
  <c r="J21" i="26"/>
  <c r="J61" i="26"/>
  <c r="J6" i="26"/>
  <c r="J37" i="26"/>
  <c r="J71" i="26"/>
  <c r="J11" i="26"/>
  <c r="J51" i="26"/>
  <c r="J31" i="26"/>
  <c r="J68" i="26"/>
  <c r="J16" i="26"/>
  <c r="J72" i="26"/>
  <c r="J41" i="26"/>
  <c r="J48" i="26"/>
  <c r="J23" i="26"/>
  <c r="J46" i="26"/>
  <c r="J32" i="26"/>
  <c r="J63" i="26"/>
  <c r="J26" i="26"/>
  <c r="J42" i="26"/>
  <c r="J22" i="26"/>
  <c r="J50" i="26"/>
  <c r="J59" i="26"/>
  <c r="J62" i="26"/>
  <c r="J54" i="26"/>
  <c r="J69" i="26"/>
  <c r="J70" i="26"/>
  <c r="J5" i="26"/>
  <c r="J14" i="26"/>
  <c r="J25" i="26"/>
  <c r="J17" i="26"/>
  <c r="J65" i="26"/>
  <c r="J9" i="26"/>
  <c r="J20" i="26"/>
  <c r="J29" i="26"/>
  <c r="J35" i="26"/>
  <c r="J39" i="26"/>
  <c r="J45" i="26"/>
  <c r="J57" i="26"/>
  <c r="J12" i="26"/>
  <c r="J49" i="26"/>
  <c r="J60" i="26"/>
  <c r="J13" i="26"/>
  <c r="J52" i="26"/>
  <c r="J73" i="26"/>
  <c r="J7" i="26"/>
  <c r="J27" i="26"/>
  <c r="J53" i="26"/>
  <c r="J67" i="26"/>
  <c r="J4" i="26"/>
  <c r="J15" i="26"/>
  <c r="J24" i="26"/>
  <c r="J55" i="26"/>
  <c r="J64" i="26"/>
  <c r="J8" i="26"/>
  <c r="J10" i="26"/>
  <c r="J19" i="26"/>
  <c r="J28" i="26"/>
  <c r="J30" i="26"/>
  <c r="J34" i="26"/>
  <c r="J40" i="26"/>
  <c r="J44" i="26"/>
  <c r="J46" i="25"/>
  <c r="J70" i="25"/>
  <c r="J25" i="25"/>
  <c r="J12" i="25"/>
  <c r="J52" i="25"/>
  <c r="J73" i="25"/>
  <c r="J11" i="25"/>
  <c r="J6" i="25"/>
  <c r="J65" i="25"/>
  <c r="J60" i="25"/>
  <c r="J45" i="25"/>
  <c r="J40" i="25"/>
  <c r="J20" i="25"/>
  <c r="J5" i="25"/>
  <c r="J44" i="25"/>
  <c r="J69" i="25"/>
  <c r="J64" i="25"/>
  <c r="J59" i="25"/>
  <c r="J19" i="25"/>
  <c r="J4" i="25"/>
  <c r="J71" i="25"/>
  <c r="J18" i="25"/>
  <c r="J26" i="25"/>
  <c r="J58" i="25"/>
  <c r="J63" i="25"/>
  <c r="J66" i="25"/>
  <c r="J13" i="25"/>
  <c r="J21" i="25"/>
  <c r="J37" i="25"/>
  <c r="J53" i="25"/>
  <c r="J32" i="25"/>
  <c r="J27" i="25"/>
  <c r="J43" i="25"/>
  <c r="J51" i="25"/>
  <c r="J67" i="25"/>
  <c r="J38" i="25"/>
  <c r="J17" i="25"/>
  <c r="J33" i="25"/>
  <c r="J41" i="25"/>
  <c r="J57" i="25"/>
  <c r="J39" i="25"/>
  <c r="J7" i="25"/>
  <c r="J23" i="25"/>
  <c r="J31" i="25"/>
  <c r="J47" i="25"/>
  <c r="J8" i="25"/>
  <c r="J48" i="25"/>
  <c r="J28" i="25"/>
  <c r="J10" i="25"/>
  <c r="J29" i="25"/>
  <c r="J50" i="25"/>
  <c r="J15" i="25"/>
  <c r="J22" i="25"/>
  <c r="J34" i="25"/>
  <c r="J36" i="25"/>
  <c r="J55" i="25"/>
  <c r="J62" i="25"/>
  <c r="J72" i="25"/>
  <c r="J9" i="25"/>
  <c r="J16" i="25"/>
  <c r="J30" i="25"/>
  <c r="J49" i="25"/>
  <c r="J14" i="25"/>
  <c r="J35" i="25"/>
  <c r="J42" i="25"/>
  <c r="J54" i="25"/>
  <c r="J56" i="25"/>
  <c r="J61" i="25"/>
  <c r="J68" i="25"/>
  <c r="H73" i="24"/>
  <c r="I73" i="24" s="1"/>
  <c r="F73" i="24"/>
  <c r="G73" i="24" s="1"/>
  <c r="E73" i="24"/>
  <c r="H72" i="24"/>
  <c r="I72" i="24" s="1"/>
  <c r="F72" i="24"/>
  <c r="G72" i="24" s="1"/>
  <c r="E72" i="24"/>
  <c r="J72" i="24" s="1"/>
  <c r="H71" i="24"/>
  <c r="I71" i="24" s="1"/>
  <c r="F71" i="24"/>
  <c r="G71" i="24" s="1"/>
  <c r="E71" i="24"/>
  <c r="H70" i="24"/>
  <c r="I70" i="24" s="1"/>
  <c r="F70" i="24"/>
  <c r="G70" i="24" s="1"/>
  <c r="E70" i="24"/>
  <c r="H69" i="24"/>
  <c r="I69" i="24" s="1"/>
  <c r="F69" i="24"/>
  <c r="G69" i="24" s="1"/>
  <c r="E69" i="24"/>
  <c r="H68" i="24"/>
  <c r="I68" i="24" s="1"/>
  <c r="F68" i="24"/>
  <c r="G68" i="24" s="1"/>
  <c r="E68" i="24"/>
  <c r="H67" i="24"/>
  <c r="I67" i="24" s="1"/>
  <c r="F67" i="24"/>
  <c r="G67" i="24" s="1"/>
  <c r="E67" i="24"/>
  <c r="J67" i="24" s="1"/>
  <c r="H66" i="24"/>
  <c r="I66" i="24" s="1"/>
  <c r="F66" i="24"/>
  <c r="G66" i="24" s="1"/>
  <c r="E66" i="24"/>
  <c r="H65" i="24"/>
  <c r="I65" i="24" s="1"/>
  <c r="F65" i="24"/>
  <c r="G65" i="24" s="1"/>
  <c r="E65" i="24"/>
  <c r="H64" i="24"/>
  <c r="I64" i="24" s="1"/>
  <c r="F64" i="24"/>
  <c r="G64" i="24" s="1"/>
  <c r="E64" i="24"/>
  <c r="H63" i="24"/>
  <c r="I63" i="24" s="1"/>
  <c r="F63" i="24"/>
  <c r="G63" i="24" s="1"/>
  <c r="E63" i="24"/>
  <c r="H62" i="24"/>
  <c r="I62" i="24" s="1"/>
  <c r="F62" i="24"/>
  <c r="G62" i="24" s="1"/>
  <c r="E62" i="24"/>
  <c r="H61" i="24"/>
  <c r="I61" i="24" s="1"/>
  <c r="F61" i="24"/>
  <c r="G61" i="24" s="1"/>
  <c r="E61" i="24"/>
  <c r="H60" i="24"/>
  <c r="I60" i="24" s="1"/>
  <c r="F60" i="24"/>
  <c r="G60" i="24" s="1"/>
  <c r="E60" i="24"/>
  <c r="H59" i="24"/>
  <c r="I59" i="24" s="1"/>
  <c r="F59" i="24"/>
  <c r="G59" i="24" s="1"/>
  <c r="E59" i="24"/>
  <c r="H58" i="24"/>
  <c r="I58" i="24" s="1"/>
  <c r="F58" i="24"/>
  <c r="G58" i="24" s="1"/>
  <c r="J58" i="24" s="1"/>
  <c r="E58" i="24"/>
  <c r="H57" i="24"/>
  <c r="I57" i="24" s="1"/>
  <c r="F57" i="24"/>
  <c r="G57" i="24" s="1"/>
  <c r="E57" i="24"/>
  <c r="H56" i="24"/>
  <c r="I56" i="24" s="1"/>
  <c r="F56" i="24"/>
  <c r="G56" i="24" s="1"/>
  <c r="E56" i="24"/>
  <c r="H55" i="24"/>
  <c r="I55" i="24" s="1"/>
  <c r="F55" i="24"/>
  <c r="G55" i="24" s="1"/>
  <c r="E55" i="24"/>
  <c r="H54" i="24"/>
  <c r="I54" i="24" s="1"/>
  <c r="F54" i="24"/>
  <c r="G54" i="24" s="1"/>
  <c r="E54" i="24"/>
  <c r="H53" i="24"/>
  <c r="I53" i="24" s="1"/>
  <c r="F53" i="24"/>
  <c r="G53" i="24" s="1"/>
  <c r="E53" i="24"/>
  <c r="H52" i="24"/>
  <c r="I52" i="24" s="1"/>
  <c r="F52" i="24"/>
  <c r="G52" i="24" s="1"/>
  <c r="E52" i="24"/>
  <c r="H51" i="24"/>
  <c r="I51" i="24" s="1"/>
  <c r="F51" i="24"/>
  <c r="G51" i="24" s="1"/>
  <c r="E51" i="24"/>
  <c r="H50" i="24"/>
  <c r="I50" i="24" s="1"/>
  <c r="F50" i="24"/>
  <c r="G50" i="24" s="1"/>
  <c r="E50" i="24"/>
  <c r="H49" i="24"/>
  <c r="I49" i="24" s="1"/>
  <c r="F49" i="24"/>
  <c r="G49" i="24" s="1"/>
  <c r="E49" i="24"/>
  <c r="I48" i="24"/>
  <c r="H48" i="24"/>
  <c r="F48" i="24"/>
  <c r="G48" i="24" s="1"/>
  <c r="E48" i="24"/>
  <c r="H47" i="24"/>
  <c r="I47" i="24" s="1"/>
  <c r="F47" i="24"/>
  <c r="G47" i="24" s="1"/>
  <c r="E47" i="24"/>
  <c r="H46" i="24"/>
  <c r="I46" i="24" s="1"/>
  <c r="F46" i="24"/>
  <c r="G46" i="24" s="1"/>
  <c r="E46" i="24"/>
  <c r="H45" i="24"/>
  <c r="I45" i="24" s="1"/>
  <c r="F45" i="24"/>
  <c r="G45" i="24" s="1"/>
  <c r="E45" i="24"/>
  <c r="H44" i="24"/>
  <c r="I44" i="24" s="1"/>
  <c r="F44" i="24"/>
  <c r="G44" i="24" s="1"/>
  <c r="E44" i="24"/>
  <c r="I43" i="24"/>
  <c r="H43" i="24"/>
  <c r="F43" i="24"/>
  <c r="G43" i="24" s="1"/>
  <c r="E43" i="24"/>
  <c r="H42" i="24"/>
  <c r="I42" i="24" s="1"/>
  <c r="F42" i="24"/>
  <c r="G42" i="24" s="1"/>
  <c r="E42" i="24"/>
  <c r="H41" i="24"/>
  <c r="I41" i="24" s="1"/>
  <c r="F41" i="24"/>
  <c r="G41" i="24" s="1"/>
  <c r="E41" i="24"/>
  <c r="H40" i="24"/>
  <c r="I40" i="24" s="1"/>
  <c r="F40" i="24"/>
  <c r="G40" i="24" s="1"/>
  <c r="E40" i="24"/>
  <c r="H39" i="24"/>
  <c r="I39" i="24" s="1"/>
  <c r="F39" i="24"/>
  <c r="G39" i="24" s="1"/>
  <c r="E39" i="24"/>
  <c r="I38" i="24"/>
  <c r="H38" i="24"/>
  <c r="F38" i="24"/>
  <c r="G38" i="24" s="1"/>
  <c r="E38" i="24"/>
  <c r="H37" i="24"/>
  <c r="I37" i="24" s="1"/>
  <c r="F37" i="24"/>
  <c r="G37" i="24" s="1"/>
  <c r="E37" i="24"/>
  <c r="H36" i="24"/>
  <c r="I36" i="24" s="1"/>
  <c r="F36" i="24"/>
  <c r="G36" i="24" s="1"/>
  <c r="E36" i="24"/>
  <c r="H35" i="24"/>
  <c r="I35" i="24" s="1"/>
  <c r="F35" i="24"/>
  <c r="G35" i="24" s="1"/>
  <c r="E35" i="24"/>
  <c r="H34" i="24"/>
  <c r="I34" i="24" s="1"/>
  <c r="F34" i="24"/>
  <c r="G34" i="24" s="1"/>
  <c r="E34" i="24"/>
  <c r="I33" i="24"/>
  <c r="H33" i="24"/>
  <c r="F33" i="24"/>
  <c r="G33" i="24" s="1"/>
  <c r="E33" i="24"/>
  <c r="H32" i="24"/>
  <c r="I32" i="24" s="1"/>
  <c r="F32" i="24"/>
  <c r="G32" i="24" s="1"/>
  <c r="E32" i="24"/>
  <c r="H31" i="24"/>
  <c r="I31" i="24" s="1"/>
  <c r="F31" i="24"/>
  <c r="G31" i="24" s="1"/>
  <c r="E31" i="24"/>
  <c r="H30" i="24"/>
  <c r="I30" i="24" s="1"/>
  <c r="F30" i="24"/>
  <c r="G30" i="24" s="1"/>
  <c r="E30" i="24"/>
  <c r="H29" i="24"/>
  <c r="I29" i="24" s="1"/>
  <c r="F29" i="24"/>
  <c r="G29" i="24" s="1"/>
  <c r="E29" i="24"/>
  <c r="I28" i="24"/>
  <c r="H28" i="24"/>
  <c r="F28" i="24"/>
  <c r="G28" i="24" s="1"/>
  <c r="E28" i="24"/>
  <c r="H27" i="24"/>
  <c r="I27" i="24" s="1"/>
  <c r="F27" i="24"/>
  <c r="G27" i="24" s="1"/>
  <c r="E27" i="24"/>
  <c r="H26" i="24"/>
  <c r="I26" i="24" s="1"/>
  <c r="F26" i="24"/>
  <c r="G26" i="24" s="1"/>
  <c r="E26" i="24"/>
  <c r="H25" i="24"/>
  <c r="I25" i="24" s="1"/>
  <c r="F25" i="24"/>
  <c r="G25" i="24" s="1"/>
  <c r="E25" i="24"/>
  <c r="H24" i="24"/>
  <c r="I24" i="24" s="1"/>
  <c r="F24" i="24"/>
  <c r="G24" i="24" s="1"/>
  <c r="E24" i="24"/>
  <c r="I23" i="24"/>
  <c r="H23" i="24"/>
  <c r="F23" i="24"/>
  <c r="G23" i="24" s="1"/>
  <c r="E23" i="24"/>
  <c r="H22" i="24"/>
  <c r="I22" i="24" s="1"/>
  <c r="F22" i="24"/>
  <c r="G22" i="24" s="1"/>
  <c r="E22" i="24"/>
  <c r="H21" i="24"/>
  <c r="I21" i="24" s="1"/>
  <c r="F21" i="24"/>
  <c r="G21" i="24" s="1"/>
  <c r="E21" i="24"/>
  <c r="H20" i="24"/>
  <c r="I20" i="24" s="1"/>
  <c r="F20" i="24"/>
  <c r="G20" i="24" s="1"/>
  <c r="E20" i="24"/>
  <c r="H19" i="24"/>
  <c r="I19" i="24" s="1"/>
  <c r="G19" i="24"/>
  <c r="F19" i="24"/>
  <c r="E19" i="24"/>
  <c r="I18" i="24"/>
  <c r="H18" i="24"/>
  <c r="F18" i="24"/>
  <c r="G18" i="24" s="1"/>
  <c r="E18" i="24"/>
  <c r="H17" i="24"/>
  <c r="I17" i="24" s="1"/>
  <c r="G17" i="24"/>
  <c r="F17" i="24"/>
  <c r="E17" i="24"/>
  <c r="H16" i="24"/>
  <c r="I16" i="24" s="1"/>
  <c r="F16" i="24"/>
  <c r="G16" i="24" s="1"/>
  <c r="E16" i="24"/>
  <c r="H15" i="24"/>
  <c r="I15" i="24" s="1"/>
  <c r="F15" i="24"/>
  <c r="G15" i="24" s="1"/>
  <c r="E15" i="24"/>
  <c r="H14" i="24"/>
  <c r="I14" i="24" s="1"/>
  <c r="F14" i="24"/>
  <c r="G14" i="24" s="1"/>
  <c r="E14" i="24"/>
  <c r="I13" i="24"/>
  <c r="H13" i="24"/>
  <c r="F13" i="24"/>
  <c r="G13" i="24" s="1"/>
  <c r="E13" i="24"/>
  <c r="H12" i="24"/>
  <c r="I12" i="24" s="1"/>
  <c r="F12" i="24"/>
  <c r="G12" i="24" s="1"/>
  <c r="E12" i="24"/>
  <c r="H11" i="24"/>
  <c r="I11" i="24" s="1"/>
  <c r="F11" i="24"/>
  <c r="G11" i="24" s="1"/>
  <c r="E11" i="24"/>
  <c r="H10" i="24"/>
  <c r="I10" i="24" s="1"/>
  <c r="F10" i="24"/>
  <c r="G10" i="24" s="1"/>
  <c r="E10" i="24"/>
  <c r="H9" i="24"/>
  <c r="I9" i="24" s="1"/>
  <c r="F9" i="24"/>
  <c r="G9" i="24" s="1"/>
  <c r="E9" i="24"/>
  <c r="I8" i="24"/>
  <c r="H8" i="24"/>
  <c r="F8" i="24"/>
  <c r="G8" i="24" s="1"/>
  <c r="E8" i="24"/>
  <c r="H7" i="24"/>
  <c r="I7" i="24" s="1"/>
  <c r="F7" i="24"/>
  <c r="G7" i="24" s="1"/>
  <c r="E7" i="24"/>
  <c r="I6" i="24"/>
  <c r="H6" i="24"/>
  <c r="F6" i="24"/>
  <c r="G6" i="24" s="1"/>
  <c r="E6" i="24"/>
  <c r="H5" i="24"/>
  <c r="I5" i="24" s="1"/>
  <c r="F5" i="24"/>
  <c r="G5" i="24" s="1"/>
  <c r="E5" i="24"/>
  <c r="H4" i="24"/>
  <c r="I4" i="24" s="1"/>
  <c r="F4" i="24"/>
  <c r="G4" i="24" s="1"/>
  <c r="E4" i="24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H73" i="23"/>
  <c r="I73" i="23" s="1"/>
  <c r="F73" i="23"/>
  <c r="G73" i="23" s="1"/>
  <c r="E73" i="23"/>
  <c r="H72" i="23"/>
  <c r="I72" i="23" s="1"/>
  <c r="F72" i="23"/>
  <c r="G72" i="23" s="1"/>
  <c r="E72" i="23"/>
  <c r="H71" i="23"/>
  <c r="I71" i="23" s="1"/>
  <c r="F71" i="23"/>
  <c r="G71" i="23" s="1"/>
  <c r="E71" i="23"/>
  <c r="H70" i="23"/>
  <c r="I70" i="23" s="1"/>
  <c r="F70" i="23"/>
  <c r="G70" i="23" s="1"/>
  <c r="E70" i="23"/>
  <c r="H69" i="23"/>
  <c r="I69" i="23" s="1"/>
  <c r="F69" i="23"/>
  <c r="G69" i="23" s="1"/>
  <c r="E69" i="23"/>
  <c r="H68" i="23"/>
  <c r="I68" i="23" s="1"/>
  <c r="F68" i="23"/>
  <c r="G68" i="23" s="1"/>
  <c r="E68" i="23"/>
  <c r="H67" i="23"/>
  <c r="I67" i="23" s="1"/>
  <c r="F67" i="23"/>
  <c r="G67" i="23" s="1"/>
  <c r="E67" i="23"/>
  <c r="H66" i="23"/>
  <c r="I66" i="23" s="1"/>
  <c r="F66" i="23"/>
  <c r="G66" i="23" s="1"/>
  <c r="E66" i="23"/>
  <c r="H65" i="23"/>
  <c r="I65" i="23" s="1"/>
  <c r="F65" i="23"/>
  <c r="G65" i="23" s="1"/>
  <c r="E65" i="23"/>
  <c r="H64" i="23"/>
  <c r="I64" i="23" s="1"/>
  <c r="F64" i="23"/>
  <c r="G64" i="23" s="1"/>
  <c r="E64" i="23"/>
  <c r="J64" i="23" s="1"/>
  <c r="H63" i="23"/>
  <c r="I63" i="23" s="1"/>
  <c r="F63" i="23"/>
  <c r="G63" i="23" s="1"/>
  <c r="E63" i="23"/>
  <c r="H62" i="23"/>
  <c r="I62" i="23" s="1"/>
  <c r="F62" i="23"/>
  <c r="G62" i="23" s="1"/>
  <c r="E62" i="23"/>
  <c r="H61" i="23"/>
  <c r="I61" i="23" s="1"/>
  <c r="F61" i="23"/>
  <c r="G61" i="23" s="1"/>
  <c r="E61" i="23"/>
  <c r="H60" i="23"/>
  <c r="I60" i="23" s="1"/>
  <c r="F60" i="23"/>
  <c r="G60" i="23" s="1"/>
  <c r="E60" i="23"/>
  <c r="H59" i="23"/>
  <c r="I59" i="23" s="1"/>
  <c r="F59" i="23"/>
  <c r="G59" i="23" s="1"/>
  <c r="E59" i="23"/>
  <c r="H58" i="23"/>
  <c r="I58" i="23" s="1"/>
  <c r="F58" i="23"/>
  <c r="G58" i="23" s="1"/>
  <c r="E58" i="23"/>
  <c r="H57" i="23"/>
  <c r="I57" i="23" s="1"/>
  <c r="F57" i="23"/>
  <c r="G57" i="23" s="1"/>
  <c r="E57" i="23"/>
  <c r="H56" i="23"/>
  <c r="I56" i="23" s="1"/>
  <c r="F56" i="23"/>
  <c r="G56" i="23" s="1"/>
  <c r="E56" i="23"/>
  <c r="H55" i="23"/>
  <c r="I55" i="23" s="1"/>
  <c r="F55" i="23"/>
  <c r="G55" i="23" s="1"/>
  <c r="E55" i="23"/>
  <c r="H54" i="23"/>
  <c r="I54" i="23" s="1"/>
  <c r="F54" i="23"/>
  <c r="G54" i="23" s="1"/>
  <c r="E54" i="23"/>
  <c r="H53" i="23"/>
  <c r="I53" i="23" s="1"/>
  <c r="F53" i="23"/>
  <c r="G53" i="23" s="1"/>
  <c r="E53" i="23"/>
  <c r="I52" i="23"/>
  <c r="H52" i="23"/>
  <c r="F52" i="23"/>
  <c r="G52" i="23" s="1"/>
  <c r="E52" i="23"/>
  <c r="H51" i="23"/>
  <c r="I51" i="23" s="1"/>
  <c r="F51" i="23"/>
  <c r="G51" i="23" s="1"/>
  <c r="E51" i="23"/>
  <c r="H50" i="23"/>
  <c r="I50" i="23" s="1"/>
  <c r="F50" i="23"/>
  <c r="G50" i="23" s="1"/>
  <c r="E50" i="23"/>
  <c r="H49" i="23"/>
  <c r="I49" i="23" s="1"/>
  <c r="F49" i="23"/>
  <c r="G49" i="23" s="1"/>
  <c r="E49" i="23"/>
  <c r="H48" i="23"/>
  <c r="I48" i="23" s="1"/>
  <c r="F48" i="23"/>
  <c r="G48" i="23" s="1"/>
  <c r="E48" i="23"/>
  <c r="H47" i="23"/>
  <c r="I47" i="23" s="1"/>
  <c r="F47" i="23"/>
  <c r="G47" i="23" s="1"/>
  <c r="E47" i="23"/>
  <c r="H46" i="23"/>
  <c r="I46" i="23" s="1"/>
  <c r="F46" i="23"/>
  <c r="G46" i="23" s="1"/>
  <c r="E46" i="23"/>
  <c r="H45" i="23"/>
  <c r="I45" i="23" s="1"/>
  <c r="F45" i="23"/>
  <c r="G45" i="23" s="1"/>
  <c r="E45" i="23"/>
  <c r="H44" i="23"/>
  <c r="I44" i="23" s="1"/>
  <c r="F44" i="23"/>
  <c r="G44" i="23" s="1"/>
  <c r="E44" i="23"/>
  <c r="H43" i="23"/>
  <c r="I43" i="23" s="1"/>
  <c r="F43" i="23"/>
  <c r="G43" i="23" s="1"/>
  <c r="E43" i="23"/>
  <c r="H42" i="23"/>
  <c r="I42" i="23" s="1"/>
  <c r="F42" i="23"/>
  <c r="G42" i="23" s="1"/>
  <c r="E42" i="23"/>
  <c r="H41" i="23"/>
  <c r="I41" i="23" s="1"/>
  <c r="F41" i="23"/>
  <c r="G41" i="23" s="1"/>
  <c r="E41" i="23"/>
  <c r="H40" i="23"/>
  <c r="I40" i="23" s="1"/>
  <c r="F40" i="23"/>
  <c r="G40" i="23" s="1"/>
  <c r="E40" i="23"/>
  <c r="H39" i="23"/>
  <c r="I39" i="23" s="1"/>
  <c r="F39" i="23"/>
  <c r="G39" i="23" s="1"/>
  <c r="E39" i="23"/>
  <c r="H38" i="23"/>
  <c r="I38" i="23" s="1"/>
  <c r="F38" i="23"/>
  <c r="G38" i="23" s="1"/>
  <c r="E38" i="23"/>
  <c r="J38" i="23" s="1"/>
  <c r="H37" i="23"/>
  <c r="I37" i="23" s="1"/>
  <c r="F37" i="23"/>
  <c r="G37" i="23" s="1"/>
  <c r="E37" i="23"/>
  <c r="H36" i="23"/>
  <c r="I36" i="23" s="1"/>
  <c r="F36" i="23"/>
  <c r="G36" i="23" s="1"/>
  <c r="E36" i="23"/>
  <c r="H35" i="23"/>
  <c r="I35" i="23" s="1"/>
  <c r="F35" i="23"/>
  <c r="G35" i="23" s="1"/>
  <c r="E35" i="23"/>
  <c r="H34" i="23"/>
  <c r="I34" i="23" s="1"/>
  <c r="F34" i="23"/>
  <c r="G34" i="23" s="1"/>
  <c r="E34" i="23"/>
  <c r="H33" i="23"/>
  <c r="I33" i="23" s="1"/>
  <c r="F33" i="23"/>
  <c r="G33" i="23" s="1"/>
  <c r="E33" i="23"/>
  <c r="H32" i="23"/>
  <c r="I32" i="23" s="1"/>
  <c r="F32" i="23"/>
  <c r="G32" i="23" s="1"/>
  <c r="E32" i="23"/>
  <c r="H31" i="23"/>
  <c r="I31" i="23" s="1"/>
  <c r="F31" i="23"/>
  <c r="G31" i="23" s="1"/>
  <c r="E31" i="23"/>
  <c r="H30" i="23"/>
  <c r="I30" i="23" s="1"/>
  <c r="F30" i="23"/>
  <c r="G30" i="23" s="1"/>
  <c r="E30" i="23"/>
  <c r="H29" i="23"/>
  <c r="I29" i="23" s="1"/>
  <c r="F29" i="23"/>
  <c r="G29" i="23" s="1"/>
  <c r="E29" i="23"/>
  <c r="H28" i="23"/>
  <c r="I28" i="23" s="1"/>
  <c r="F28" i="23"/>
  <c r="G28" i="23" s="1"/>
  <c r="E28" i="23"/>
  <c r="J28" i="23" s="1"/>
  <c r="H27" i="23"/>
  <c r="I27" i="23" s="1"/>
  <c r="F27" i="23"/>
  <c r="G27" i="23" s="1"/>
  <c r="E27" i="23"/>
  <c r="H26" i="23"/>
  <c r="I26" i="23" s="1"/>
  <c r="F26" i="23"/>
  <c r="G26" i="23" s="1"/>
  <c r="E26" i="23"/>
  <c r="H25" i="23"/>
  <c r="I25" i="23" s="1"/>
  <c r="F25" i="23"/>
  <c r="G25" i="23" s="1"/>
  <c r="E25" i="23"/>
  <c r="H24" i="23"/>
  <c r="I24" i="23" s="1"/>
  <c r="F24" i="23"/>
  <c r="G24" i="23" s="1"/>
  <c r="E24" i="23"/>
  <c r="H23" i="23"/>
  <c r="I23" i="23" s="1"/>
  <c r="F23" i="23"/>
  <c r="G23" i="23" s="1"/>
  <c r="E23" i="23"/>
  <c r="H22" i="23"/>
  <c r="I22" i="23" s="1"/>
  <c r="F22" i="23"/>
  <c r="G22" i="23" s="1"/>
  <c r="E22" i="23"/>
  <c r="H21" i="23"/>
  <c r="I21" i="23" s="1"/>
  <c r="F21" i="23"/>
  <c r="G21" i="23" s="1"/>
  <c r="E21" i="23"/>
  <c r="H20" i="23"/>
  <c r="I20" i="23" s="1"/>
  <c r="F20" i="23"/>
  <c r="G20" i="23" s="1"/>
  <c r="E20" i="23"/>
  <c r="H19" i="23"/>
  <c r="I19" i="23" s="1"/>
  <c r="F19" i="23"/>
  <c r="G19" i="23" s="1"/>
  <c r="E19" i="23"/>
  <c r="H18" i="23"/>
  <c r="I18" i="23" s="1"/>
  <c r="F18" i="23"/>
  <c r="G18" i="23" s="1"/>
  <c r="E18" i="23"/>
  <c r="H17" i="23"/>
  <c r="I17" i="23" s="1"/>
  <c r="F17" i="23"/>
  <c r="G17" i="23" s="1"/>
  <c r="E17" i="23"/>
  <c r="H16" i="23"/>
  <c r="I16" i="23" s="1"/>
  <c r="F16" i="23"/>
  <c r="G16" i="23" s="1"/>
  <c r="E16" i="23"/>
  <c r="H15" i="23"/>
  <c r="I15" i="23" s="1"/>
  <c r="F15" i="23"/>
  <c r="G15" i="23" s="1"/>
  <c r="E15" i="23"/>
  <c r="H14" i="23"/>
  <c r="I14" i="23" s="1"/>
  <c r="F14" i="23"/>
  <c r="G14" i="23" s="1"/>
  <c r="E14" i="23"/>
  <c r="H13" i="23"/>
  <c r="I13" i="23" s="1"/>
  <c r="F13" i="23"/>
  <c r="G13" i="23" s="1"/>
  <c r="E13" i="23"/>
  <c r="H12" i="23"/>
  <c r="I12" i="23" s="1"/>
  <c r="F12" i="23"/>
  <c r="G12" i="23" s="1"/>
  <c r="E12" i="23"/>
  <c r="H11" i="23"/>
  <c r="I11" i="23" s="1"/>
  <c r="F11" i="23"/>
  <c r="G11" i="23" s="1"/>
  <c r="E11" i="23"/>
  <c r="H10" i="23"/>
  <c r="I10" i="23" s="1"/>
  <c r="F10" i="23"/>
  <c r="G10" i="23" s="1"/>
  <c r="E10" i="23"/>
  <c r="H9" i="23"/>
  <c r="I9" i="23" s="1"/>
  <c r="F9" i="23"/>
  <c r="G9" i="23" s="1"/>
  <c r="E9" i="23"/>
  <c r="H8" i="23"/>
  <c r="I8" i="23" s="1"/>
  <c r="F8" i="23"/>
  <c r="G8" i="23" s="1"/>
  <c r="E8" i="23"/>
  <c r="H7" i="23"/>
  <c r="I7" i="23" s="1"/>
  <c r="F7" i="23"/>
  <c r="G7" i="23" s="1"/>
  <c r="E7" i="23"/>
  <c r="H6" i="23"/>
  <c r="I6" i="23" s="1"/>
  <c r="F6" i="23"/>
  <c r="G6" i="23" s="1"/>
  <c r="E6" i="23"/>
  <c r="H5" i="23"/>
  <c r="I5" i="23" s="1"/>
  <c r="F5" i="23"/>
  <c r="G5" i="23" s="1"/>
  <c r="E5" i="23"/>
  <c r="H4" i="23"/>
  <c r="I4" i="23" s="1"/>
  <c r="F4" i="23"/>
  <c r="G4" i="23" s="1"/>
  <c r="E4" i="23"/>
  <c r="H73" i="22"/>
  <c r="I73" i="22" s="1"/>
  <c r="F73" i="22"/>
  <c r="G73" i="22" s="1"/>
  <c r="E73" i="22"/>
  <c r="J73" i="22" s="1"/>
  <c r="H72" i="22"/>
  <c r="I72" i="22" s="1"/>
  <c r="F72" i="22"/>
  <c r="G72" i="22" s="1"/>
  <c r="E72" i="22"/>
  <c r="H71" i="22"/>
  <c r="I71" i="22" s="1"/>
  <c r="G71" i="22"/>
  <c r="F71" i="22"/>
  <c r="E71" i="22"/>
  <c r="H70" i="22"/>
  <c r="I70" i="22" s="1"/>
  <c r="F70" i="22"/>
  <c r="G70" i="22" s="1"/>
  <c r="E70" i="22"/>
  <c r="H69" i="22"/>
  <c r="I69" i="22" s="1"/>
  <c r="F69" i="22"/>
  <c r="G69" i="22" s="1"/>
  <c r="E69" i="22"/>
  <c r="H68" i="22"/>
  <c r="I68" i="22" s="1"/>
  <c r="F68" i="22"/>
  <c r="G68" i="22" s="1"/>
  <c r="E68" i="22"/>
  <c r="H67" i="22"/>
  <c r="I67" i="22" s="1"/>
  <c r="F67" i="22"/>
  <c r="G67" i="22" s="1"/>
  <c r="E67" i="22"/>
  <c r="H66" i="22"/>
  <c r="I66" i="22" s="1"/>
  <c r="F66" i="22"/>
  <c r="G66" i="22" s="1"/>
  <c r="E66" i="22"/>
  <c r="H65" i="22"/>
  <c r="I65" i="22" s="1"/>
  <c r="F65" i="22"/>
  <c r="G65" i="22" s="1"/>
  <c r="E65" i="22"/>
  <c r="H64" i="22"/>
  <c r="I64" i="22" s="1"/>
  <c r="F64" i="22"/>
  <c r="G64" i="22" s="1"/>
  <c r="E64" i="22"/>
  <c r="H63" i="22"/>
  <c r="I63" i="22" s="1"/>
  <c r="F63" i="22"/>
  <c r="G63" i="22" s="1"/>
  <c r="E63" i="22"/>
  <c r="H62" i="22"/>
  <c r="I62" i="22" s="1"/>
  <c r="F62" i="22"/>
  <c r="G62" i="22" s="1"/>
  <c r="E62" i="22"/>
  <c r="H61" i="22"/>
  <c r="I61" i="22" s="1"/>
  <c r="F61" i="22"/>
  <c r="G61" i="22" s="1"/>
  <c r="E61" i="22"/>
  <c r="H60" i="22"/>
  <c r="I60" i="22" s="1"/>
  <c r="F60" i="22"/>
  <c r="G60" i="22" s="1"/>
  <c r="E60" i="22"/>
  <c r="H59" i="22"/>
  <c r="I59" i="22" s="1"/>
  <c r="G59" i="22"/>
  <c r="F59" i="22"/>
  <c r="E59" i="22"/>
  <c r="H58" i="22"/>
  <c r="I58" i="22" s="1"/>
  <c r="F58" i="22"/>
  <c r="G58" i="22" s="1"/>
  <c r="E58" i="22"/>
  <c r="H57" i="22"/>
  <c r="I57" i="22" s="1"/>
  <c r="F57" i="22"/>
  <c r="G57" i="22" s="1"/>
  <c r="E57" i="22"/>
  <c r="I56" i="22"/>
  <c r="H56" i="22"/>
  <c r="F56" i="22"/>
  <c r="G56" i="22" s="1"/>
  <c r="E56" i="22"/>
  <c r="H55" i="22"/>
  <c r="I55" i="22" s="1"/>
  <c r="F55" i="22"/>
  <c r="G55" i="22" s="1"/>
  <c r="E55" i="22"/>
  <c r="I54" i="22"/>
  <c r="H54" i="22"/>
  <c r="F54" i="22"/>
  <c r="G54" i="22" s="1"/>
  <c r="E54" i="22"/>
  <c r="H53" i="22"/>
  <c r="I53" i="22" s="1"/>
  <c r="F53" i="22"/>
  <c r="G53" i="22" s="1"/>
  <c r="E53" i="22"/>
  <c r="H52" i="22"/>
  <c r="I52" i="22" s="1"/>
  <c r="F52" i="22"/>
  <c r="G52" i="22" s="1"/>
  <c r="E52" i="22"/>
  <c r="H51" i="22"/>
  <c r="I51" i="22" s="1"/>
  <c r="F51" i="22"/>
  <c r="G51" i="22" s="1"/>
  <c r="J51" i="22" s="1"/>
  <c r="E51" i="22"/>
  <c r="I50" i="22"/>
  <c r="H50" i="22"/>
  <c r="F50" i="22"/>
  <c r="G50" i="22" s="1"/>
  <c r="E50" i="22"/>
  <c r="I49" i="22"/>
  <c r="H49" i="22"/>
  <c r="F49" i="22"/>
  <c r="G49" i="22" s="1"/>
  <c r="E49" i="22"/>
  <c r="H48" i="22"/>
  <c r="I48" i="22" s="1"/>
  <c r="F48" i="22"/>
  <c r="G48" i="22" s="1"/>
  <c r="E48" i="22"/>
  <c r="H47" i="22"/>
  <c r="I47" i="22" s="1"/>
  <c r="F47" i="22"/>
  <c r="G47" i="22" s="1"/>
  <c r="E47" i="22"/>
  <c r="H46" i="22"/>
  <c r="I46" i="22" s="1"/>
  <c r="F46" i="22"/>
  <c r="G46" i="22" s="1"/>
  <c r="E46" i="22"/>
  <c r="H45" i="22"/>
  <c r="I45" i="22" s="1"/>
  <c r="F45" i="22"/>
  <c r="G45" i="22" s="1"/>
  <c r="E45" i="22"/>
  <c r="H44" i="22"/>
  <c r="I44" i="22" s="1"/>
  <c r="F44" i="22"/>
  <c r="G44" i="22" s="1"/>
  <c r="E44" i="22"/>
  <c r="H43" i="22"/>
  <c r="I43" i="22" s="1"/>
  <c r="F43" i="22"/>
  <c r="G43" i="22" s="1"/>
  <c r="E43" i="22"/>
  <c r="H42" i="22"/>
  <c r="I42" i="22" s="1"/>
  <c r="F42" i="22"/>
  <c r="G42" i="22" s="1"/>
  <c r="E42" i="22"/>
  <c r="H41" i="22"/>
  <c r="I41" i="22" s="1"/>
  <c r="F41" i="22"/>
  <c r="G41" i="22" s="1"/>
  <c r="E41" i="22"/>
  <c r="I40" i="22"/>
  <c r="H40" i="22"/>
  <c r="F40" i="22"/>
  <c r="G40" i="22" s="1"/>
  <c r="E40" i="22"/>
  <c r="I39" i="22"/>
  <c r="H39" i="22"/>
  <c r="F39" i="22"/>
  <c r="G39" i="22" s="1"/>
  <c r="E39" i="22"/>
  <c r="H38" i="22"/>
  <c r="I38" i="22" s="1"/>
  <c r="F38" i="22"/>
  <c r="G38" i="22" s="1"/>
  <c r="E38" i="22"/>
  <c r="H37" i="22"/>
  <c r="I37" i="22" s="1"/>
  <c r="F37" i="22"/>
  <c r="G37" i="22" s="1"/>
  <c r="E37" i="22"/>
  <c r="H36" i="22"/>
  <c r="I36" i="22" s="1"/>
  <c r="F36" i="22"/>
  <c r="G36" i="22" s="1"/>
  <c r="E36" i="22"/>
  <c r="H35" i="22"/>
  <c r="I35" i="22" s="1"/>
  <c r="F35" i="22"/>
  <c r="G35" i="22" s="1"/>
  <c r="E35" i="22"/>
  <c r="H34" i="22"/>
  <c r="I34" i="22" s="1"/>
  <c r="F34" i="22"/>
  <c r="G34" i="22" s="1"/>
  <c r="E34" i="22"/>
  <c r="H33" i="22"/>
  <c r="I33" i="22" s="1"/>
  <c r="F33" i="22"/>
  <c r="G33" i="22" s="1"/>
  <c r="E33" i="22"/>
  <c r="H32" i="22"/>
  <c r="I32" i="22" s="1"/>
  <c r="F32" i="22"/>
  <c r="G32" i="22" s="1"/>
  <c r="E32" i="22"/>
  <c r="H31" i="22"/>
  <c r="I31" i="22" s="1"/>
  <c r="F31" i="22"/>
  <c r="G31" i="22" s="1"/>
  <c r="E31" i="22"/>
  <c r="I30" i="22"/>
  <c r="H30" i="22"/>
  <c r="F30" i="22"/>
  <c r="G30" i="22" s="1"/>
  <c r="E30" i="22"/>
  <c r="H29" i="22"/>
  <c r="I29" i="22" s="1"/>
  <c r="F29" i="22"/>
  <c r="G29" i="22" s="1"/>
  <c r="E29" i="22"/>
  <c r="H28" i="22"/>
  <c r="I28" i="22" s="1"/>
  <c r="F28" i="22"/>
  <c r="G28" i="22" s="1"/>
  <c r="E28" i="22"/>
  <c r="H27" i="22"/>
  <c r="I27" i="22" s="1"/>
  <c r="F27" i="22"/>
  <c r="G27" i="22" s="1"/>
  <c r="E27" i="22"/>
  <c r="H26" i="22"/>
  <c r="I26" i="22" s="1"/>
  <c r="F26" i="22"/>
  <c r="G26" i="22" s="1"/>
  <c r="E26" i="22"/>
  <c r="I25" i="22"/>
  <c r="H25" i="22"/>
  <c r="F25" i="22"/>
  <c r="G25" i="22" s="1"/>
  <c r="E25" i="22"/>
  <c r="H24" i="22"/>
  <c r="I24" i="22" s="1"/>
  <c r="F24" i="22"/>
  <c r="G24" i="22" s="1"/>
  <c r="E24" i="22"/>
  <c r="H23" i="22"/>
  <c r="I23" i="22" s="1"/>
  <c r="F23" i="22"/>
  <c r="G23" i="22" s="1"/>
  <c r="E23" i="22"/>
  <c r="H22" i="22"/>
  <c r="I22" i="22" s="1"/>
  <c r="F22" i="22"/>
  <c r="G22" i="22" s="1"/>
  <c r="E22" i="22"/>
  <c r="H21" i="22"/>
  <c r="I21" i="22" s="1"/>
  <c r="F21" i="22"/>
  <c r="G21" i="22" s="1"/>
  <c r="E21" i="22"/>
  <c r="H20" i="22"/>
  <c r="I20" i="22" s="1"/>
  <c r="F20" i="22"/>
  <c r="G20" i="22" s="1"/>
  <c r="E20" i="22"/>
  <c r="H19" i="22"/>
  <c r="I19" i="22" s="1"/>
  <c r="F19" i="22"/>
  <c r="G19" i="22" s="1"/>
  <c r="E19" i="22"/>
  <c r="H18" i="22"/>
  <c r="I18" i="22" s="1"/>
  <c r="F18" i="22"/>
  <c r="G18" i="22" s="1"/>
  <c r="E18" i="22"/>
  <c r="H17" i="22"/>
  <c r="I17" i="22" s="1"/>
  <c r="F17" i="22"/>
  <c r="G17" i="22" s="1"/>
  <c r="E17" i="22"/>
  <c r="H16" i="22"/>
  <c r="I16" i="22" s="1"/>
  <c r="F16" i="22"/>
  <c r="G16" i="22" s="1"/>
  <c r="E16" i="22"/>
  <c r="H15" i="22"/>
  <c r="I15" i="22" s="1"/>
  <c r="F15" i="22"/>
  <c r="G15" i="22" s="1"/>
  <c r="E15" i="22"/>
  <c r="H14" i="22"/>
  <c r="I14" i="22" s="1"/>
  <c r="F14" i="22"/>
  <c r="G14" i="22" s="1"/>
  <c r="E14" i="22"/>
  <c r="H13" i="22"/>
  <c r="I13" i="22" s="1"/>
  <c r="F13" i="22"/>
  <c r="G13" i="22" s="1"/>
  <c r="E13" i="22"/>
  <c r="H12" i="22"/>
  <c r="I12" i="22" s="1"/>
  <c r="F12" i="22"/>
  <c r="G12" i="22" s="1"/>
  <c r="E12" i="22"/>
  <c r="H11" i="22"/>
  <c r="I11" i="22" s="1"/>
  <c r="F11" i="22"/>
  <c r="G11" i="22" s="1"/>
  <c r="E11" i="22"/>
  <c r="H10" i="22"/>
  <c r="I10" i="22" s="1"/>
  <c r="F10" i="22"/>
  <c r="G10" i="22" s="1"/>
  <c r="E10" i="22"/>
  <c r="H9" i="22"/>
  <c r="I9" i="22" s="1"/>
  <c r="F9" i="22"/>
  <c r="G9" i="22" s="1"/>
  <c r="E9" i="22"/>
  <c r="H8" i="22"/>
  <c r="I8" i="22" s="1"/>
  <c r="F8" i="22"/>
  <c r="G8" i="22" s="1"/>
  <c r="E8" i="22"/>
  <c r="H7" i="22"/>
  <c r="I7" i="22" s="1"/>
  <c r="F7" i="22"/>
  <c r="G7" i="22" s="1"/>
  <c r="E7" i="22"/>
  <c r="H6" i="22"/>
  <c r="I6" i="22" s="1"/>
  <c r="F6" i="22"/>
  <c r="G6" i="22" s="1"/>
  <c r="J6" i="22" s="1"/>
  <c r="E6" i="22"/>
  <c r="I5" i="22"/>
  <c r="H5" i="22"/>
  <c r="F5" i="22"/>
  <c r="G5" i="22" s="1"/>
  <c r="E5" i="22"/>
  <c r="I4" i="22"/>
  <c r="H4" i="22"/>
  <c r="F4" i="22"/>
  <c r="G4" i="22" s="1"/>
  <c r="E4" i="22"/>
  <c r="L29" i="33" l="1"/>
  <c r="L4" i="33"/>
  <c r="L39" i="33"/>
  <c r="L19" i="33"/>
  <c r="L54" i="33"/>
  <c r="L34" i="33"/>
  <c r="L59" i="33"/>
  <c r="L44" i="33"/>
  <c r="L9" i="33"/>
  <c r="L69" i="33"/>
  <c r="L14" i="33"/>
  <c r="L49" i="33"/>
  <c r="L64" i="33"/>
  <c r="L24" i="33"/>
  <c r="L24" i="32"/>
  <c r="L54" i="32"/>
  <c r="L64" i="32"/>
  <c r="L59" i="32"/>
  <c r="L34" i="32"/>
  <c r="L49" i="32"/>
  <c r="L44" i="32"/>
  <c r="L69" i="32"/>
  <c r="L19" i="32"/>
  <c r="L14" i="32"/>
  <c r="L39" i="32"/>
  <c r="L29" i="32"/>
  <c r="L9" i="32"/>
  <c r="L4" i="32"/>
  <c r="L64" i="31"/>
  <c r="L49" i="31"/>
  <c r="L29" i="31"/>
  <c r="L24" i="31"/>
  <c r="L44" i="31"/>
  <c r="L11" i="7"/>
  <c r="L9" i="31"/>
  <c r="L5" i="7"/>
  <c r="L34" i="31"/>
  <c r="L59" i="31"/>
  <c r="L14" i="31"/>
  <c r="L4" i="31"/>
  <c r="L69" i="31"/>
  <c r="L39" i="31"/>
  <c r="L54" i="31"/>
  <c r="L19" i="31"/>
  <c r="K14" i="30"/>
  <c r="K5" i="7" s="1"/>
  <c r="K44" i="30"/>
  <c r="K11" i="7" s="1"/>
  <c r="K59" i="30"/>
  <c r="K39" i="30"/>
  <c r="K10" i="7" s="1"/>
  <c r="K64" i="30"/>
  <c r="K15" i="7" s="1"/>
  <c r="K49" i="30"/>
  <c r="K12" i="7" s="1"/>
  <c r="K19" i="30"/>
  <c r="K6" i="7" s="1"/>
  <c r="K4" i="30"/>
  <c r="K69" i="30"/>
  <c r="K16" i="7" s="1"/>
  <c r="K24" i="30"/>
  <c r="K7" i="7" s="1"/>
  <c r="K54" i="30"/>
  <c r="K13" i="7" s="1"/>
  <c r="K9" i="30"/>
  <c r="K4" i="7" s="1"/>
  <c r="K29" i="30"/>
  <c r="K8" i="7" s="1"/>
  <c r="K34" i="30"/>
  <c r="K9" i="7" s="1"/>
  <c r="K64" i="29"/>
  <c r="J15" i="7" s="1"/>
  <c r="K49" i="29"/>
  <c r="J12" i="7" s="1"/>
  <c r="K44" i="29"/>
  <c r="J11" i="7" s="1"/>
  <c r="K54" i="29"/>
  <c r="J13" i="7" s="1"/>
  <c r="K24" i="29"/>
  <c r="J7" i="7" s="1"/>
  <c r="K19" i="29"/>
  <c r="J6" i="7" s="1"/>
  <c r="K34" i="29"/>
  <c r="J9" i="7" s="1"/>
  <c r="K9" i="29"/>
  <c r="J4" i="7" s="1"/>
  <c r="K69" i="29"/>
  <c r="K39" i="29"/>
  <c r="J10" i="7" s="1"/>
  <c r="K59" i="29"/>
  <c r="J14" i="7" s="1"/>
  <c r="K34" i="28"/>
  <c r="I9" i="7" s="1"/>
  <c r="K54" i="28"/>
  <c r="I13" i="7" s="1"/>
  <c r="K29" i="28"/>
  <c r="I8" i="7" s="1"/>
  <c r="K39" i="28"/>
  <c r="I10" i="7" s="1"/>
  <c r="K69" i="28"/>
  <c r="I16" i="7" s="1"/>
  <c r="K4" i="28"/>
  <c r="I3" i="7" s="1"/>
  <c r="K64" i="28"/>
  <c r="I15" i="7" s="1"/>
  <c r="K44" i="28"/>
  <c r="I11" i="7" s="1"/>
  <c r="K19" i="28"/>
  <c r="I6" i="7" s="1"/>
  <c r="K14" i="28"/>
  <c r="K9" i="28"/>
  <c r="I4" i="7" s="1"/>
  <c r="K24" i="28"/>
  <c r="I7" i="7" s="1"/>
  <c r="K49" i="28"/>
  <c r="I12" i="7" s="1"/>
  <c r="K59" i="28"/>
  <c r="I14" i="7" s="1"/>
  <c r="L9" i="27"/>
  <c r="L14" i="27"/>
  <c r="L54" i="27"/>
  <c r="L49" i="27"/>
  <c r="L64" i="27"/>
  <c r="L4" i="27"/>
  <c r="L34" i="27"/>
  <c r="L59" i="27"/>
  <c r="L19" i="27"/>
  <c r="L29" i="27"/>
  <c r="L69" i="27"/>
  <c r="L24" i="27"/>
  <c r="L44" i="27"/>
  <c r="K4" i="26"/>
  <c r="G3" i="7" s="1"/>
  <c r="K69" i="26"/>
  <c r="K14" i="26"/>
  <c r="G5" i="7" s="1"/>
  <c r="K39" i="26"/>
  <c r="G10" i="7" s="1"/>
  <c r="K44" i="26"/>
  <c r="G11" i="7" s="1"/>
  <c r="K29" i="26"/>
  <c r="G8" i="7" s="1"/>
  <c r="K19" i="26"/>
  <c r="G6" i="7" s="1"/>
  <c r="K64" i="26"/>
  <c r="G15" i="7" s="1"/>
  <c r="K49" i="26"/>
  <c r="G12" i="7" s="1"/>
  <c r="K9" i="26"/>
  <c r="G4" i="7" s="1"/>
  <c r="K34" i="26"/>
  <c r="G9" i="7" s="1"/>
  <c r="K54" i="26"/>
  <c r="G13" i="7" s="1"/>
  <c r="K59" i="26"/>
  <c r="G14" i="7" s="1"/>
  <c r="K24" i="26"/>
  <c r="G7" i="7" s="1"/>
  <c r="K24" i="25"/>
  <c r="F7" i="7" s="1"/>
  <c r="K64" i="25"/>
  <c r="F15" i="7" s="1"/>
  <c r="K39" i="25"/>
  <c r="F10" i="7" s="1"/>
  <c r="K4" i="25"/>
  <c r="F3" i="7" s="1"/>
  <c r="K69" i="25"/>
  <c r="F16" i="7" s="1"/>
  <c r="K44" i="25"/>
  <c r="F11" i="7" s="1"/>
  <c r="K19" i="25"/>
  <c r="F6" i="7" s="1"/>
  <c r="K29" i="25"/>
  <c r="F8" i="7" s="1"/>
  <c r="K59" i="25"/>
  <c r="K9" i="25"/>
  <c r="F4" i="7" s="1"/>
  <c r="K49" i="25"/>
  <c r="F12" i="7" s="1"/>
  <c r="K14" i="25"/>
  <c r="F5" i="7" s="1"/>
  <c r="K34" i="25"/>
  <c r="F9" i="7" s="1"/>
  <c r="K54" i="25"/>
  <c r="F13" i="7" s="1"/>
  <c r="J52" i="24"/>
  <c r="J54" i="24"/>
  <c r="J4" i="24"/>
  <c r="J12" i="24"/>
  <c r="J22" i="24"/>
  <c r="J30" i="24"/>
  <c r="J34" i="24"/>
  <c r="J42" i="24"/>
  <c r="J59" i="24"/>
  <c r="J70" i="24"/>
  <c r="J55" i="24"/>
  <c r="J65" i="24"/>
  <c r="J10" i="24"/>
  <c r="J14" i="24"/>
  <c r="J20" i="24"/>
  <c r="J24" i="24"/>
  <c r="J32" i="24"/>
  <c r="J40" i="24"/>
  <c r="J44" i="24"/>
  <c r="J50" i="24"/>
  <c r="J64" i="24"/>
  <c r="J56" i="24"/>
  <c r="J6" i="24"/>
  <c r="J26" i="24"/>
  <c r="J46" i="24"/>
  <c r="J66" i="24"/>
  <c r="J63" i="24"/>
  <c r="J8" i="24"/>
  <c r="J16" i="24"/>
  <c r="J28" i="24"/>
  <c r="J38" i="24"/>
  <c r="J48" i="24"/>
  <c r="J61" i="24"/>
  <c r="J53" i="24"/>
  <c r="J73" i="24"/>
  <c r="J18" i="24"/>
  <c r="J36" i="24"/>
  <c r="J11" i="24"/>
  <c r="J13" i="24"/>
  <c r="J21" i="24"/>
  <c r="J23" i="24"/>
  <c r="J31" i="24"/>
  <c r="J33" i="24"/>
  <c r="J41" i="24"/>
  <c r="J43" i="24"/>
  <c r="J51" i="24"/>
  <c r="J71" i="24"/>
  <c r="J57" i="24"/>
  <c r="J68" i="24"/>
  <c r="J5" i="24"/>
  <c r="J7" i="24"/>
  <c r="J9" i="24"/>
  <c r="J15" i="24"/>
  <c r="J17" i="24"/>
  <c r="J19" i="24"/>
  <c r="J25" i="24"/>
  <c r="J27" i="24"/>
  <c r="J29" i="24"/>
  <c r="J35" i="24"/>
  <c r="J37" i="24"/>
  <c r="J39" i="24"/>
  <c r="J45" i="24"/>
  <c r="J47" i="24"/>
  <c r="J49" i="24"/>
  <c r="J60" i="24"/>
  <c r="J62" i="24"/>
  <c r="J69" i="24"/>
  <c r="J48" i="23"/>
  <c r="J59" i="23"/>
  <c r="J23" i="23"/>
  <c r="J70" i="23"/>
  <c r="J13" i="23"/>
  <c r="J8" i="23"/>
  <c r="J71" i="23"/>
  <c r="J60" i="23"/>
  <c r="J12" i="23"/>
  <c r="J61" i="23"/>
  <c r="J22" i="23"/>
  <c r="J27" i="23"/>
  <c r="J37" i="23"/>
  <c r="J52" i="23"/>
  <c r="J62" i="23"/>
  <c r="J67" i="23"/>
  <c r="J53" i="23"/>
  <c r="J63" i="23"/>
  <c r="J68" i="23"/>
  <c r="J32" i="23"/>
  <c r="J17" i="23"/>
  <c r="J72" i="23"/>
  <c r="J42" i="23"/>
  <c r="J73" i="23"/>
  <c r="J7" i="23"/>
  <c r="J47" i="23"/>
  <c r="J43" i="23"/>
  <c r="J57" i="23"/>
  <c r="J66" i="23"/>
  <c r="J9" i="23"/>
  <c r="J30" i="23"/>
  <c r="J49" i="23"/>
  <c r="J41" i="23"/>
  <c r="J15" i="23"/>
  <c r="J26" i="23"/>
  <c r="J34" i="23"/>
  <c r="J55" i="23"/>
  <c r="J11" i="23"/>
  <c r="J19" i="23"/>
  <c r="J40" i="23"/>
  <c r="J51" i="23"/>
  <c r="J4" i="23"/>
  <c r="J25" i="23"/>
  <c r="J36" i="23"/>
  <c r="J44" i="23"/>
  <c r="J10" i="23"/>
  <c r="J21" i="23"/>
  <c r="J29" i="23"/>
  <c r="J50" i="23"/>
  <c r="J6" i="23"/>
  <c r="J14" i="23"/>
  <c r="J35" i="23"/>
  <c r="J46" i="23"/>
  <c r="J54" i="23"/>
  <c r="J20" i="23"/>
  <c r="J31" i="23"/>
  <c r="J33" i="23"/>
  <c r="J39" i="23"/>
  <c r="J69" i="23"/>
  <c r="J5" i="23"/>
  <c r="J16" i="23"/>
  <c r="J18" i="23"/>
  <c r="J24" i="23"/>
  <c r="J45" i="23"/>
  <c r="J56" i="23"/>
  <c r="J58" i="23"/>
  <c r="J65" i="23"/>
  <c r="J25" i="22"/>
  <c r="J41" i="22"/>
  <c r="J15" i="22"/>
  <c r="J28" i="22"/>
  <c r="J42" i="22"/>
  <c r="J7" i="22"/>
  <c r="J70" i="22"/>
  <c r="J47" i="22"/>
  <c r="J37" i="22"/>
  <c r="J53" i="22"/>
  <c r="J63" i="22"/>
  <c r="J30" i="22"/>
  <c r="J8" i="22"/>
  <c r="J12" i="22"/>
  <c r="J27" i="22"/>
  <c r="J62" i="22"/>
  <c r="J38" i="22"/>
  <c r="J66" i="22"/>
  <c r="J57" i="22"/>
  <c r="J72" i="22"/>
  <c r="J17" i="22"/>
  <c r="J32" i="22"/>
  <c r="J48" i="22"/>
  <c r="J61" i="22"/>
  <c r="J22" i="22"/>
  <c r="J52" i="22"/>
  <c r="J58" i="22"/>
  <c r="J67" i="22"/>
  <c r="J18" i="22"/>
  <c r="J56" i="22"/>
  <c r="J43" i="22"/>
  <c r="J65" i="22"/>
  <c r="J60" i="22"/>
  <c r="J55" i="22"/>
  <c r="J45" i="22"/>
  <c r="J35" i="22"/>
  <c r="J20" i="22"/>
  <c r="J10" i="22"/>
  <c r="J69" i="22"/>
  <c r="J64" i="22"/>
  <c r="J9" i="22"/>
  <c r="J19" i="22"/>
  <c r="J29" i="22"/>
  <c r="J44" i="22"/>
  <c r="J59" i="22"/>
  <c r="J14" i="22"/>
  <c r="J24" i="22"/>
  <c r="J34" i="22"/>
  <c r="J5" i="22"/>
  <c r="J16" i="22"/>
  <c r="J26" i="22"/>
  <c r="J36" i="22"/>
  <c r="J40" i="22"/>
  <c r="J49" i="22"/>
  <c r="J13" i="22"/>
  <c r="J33" i="22"/>
  <c r="J23" i="22"/>
  <c r="J4" i="22"/>
  <c r="J11" i="22"/>
  <c r="J21" i="22"/>
  <c r="J31" i="22"/>
  <c r="J39" i="22"/>
  <c r="J46" i="22"/>
  <c r="J50" i="22"/>
  <c r="J54" i="22"/>
  <c r="J68" i="22"/>
  <c r="J71" i="22"/>
  <c r="L59" i="30" l="1"/>
  <c r="K14" i="7"/>
  <c r="L4" i="30"/>
  <c r="K3" i="7"/>
  <c r="L44" i="30"/>
  <c r="L34" i="30"/>
  <c r="L64" i="30"/>
  <c r="L49" i="30"/>
  <c r="L24" i="30"/>
  <c r="L14" i="30"/>
  <c r="L29" i="30"/>
  <c r="L39" i="30"/>
  <c r="L69" i="30"/>
  <c r="L54" i="30"/>
  <c r="L19" i="30"/>
  <c r="L9" i="30"/>
  <c r="L69" i="29"/>
  <c r="J16" i="7"/>
  <c r="L59" i="29"/>
  <c r="L24" i="29"/>
  <c r="L14" i="29"/>
  <c r="L49" i="29"/>
  <c r="L54" i="29"/>
  <c r="L29" i="29"/>
  <c r="L34" i="29"/>
  <c r="L19" i="29"/>
  <c r="L9" i="29"/>
  <c r="L44" i="29"/>
  <c r="L64" i="29"/>
  <c r="L39" i="29"/>
  <c r="L4" i="29"/>
  <c r="L14" i="28"/>
  <c r="I5" i="7"/>
  <c r="L49" i="28"/>
  <c r="L29" i="28"/>
  <c r="L19" i="28"/>
  <c r="L59" i="28"/>
  <c r="L24" i="28"/>
  <c r="L4" i="28"/>
  <c r="L69" i="28"/>
  <c r="L9" i="28"/>
  <c r="L64" i="28"/>
  <c r="L54" i="28"/>
  <c r="L39" i="28"/>
  <c r="L44" i="28"/>
  <c r="L34" i="28"/>
  <c r="G16" i="7"/>
  <c r="L49" i="26"/>
  <c r="L69" i="26"/>
  <c r="L59" i="26"/>
  <c r="L24" i="26"/>
  <c r="L34" i="26"/>
  <c r="L19" i="26"/>
  <c r="L4" i="26"/>
  <c r="L9" i="26"/>
  <c r="L64" i="26"/>
  <c r="L14" i="26"/>
  <c r="L29" i="26"/>
  <c r="L54" i="26"/>
  <c r="L44" i="26"/>
  <c r="L39" i="26"/>
  <c r="L59" i="25"/>
  <c r="F14" i="7"/>
  <c r="L9" i="25"/>
  <c r="L34" i="25"/>
  <c r="L4" i="25"/>
  <c r="L14" i="25"/>
  <c r="L64" i="25"/>
  <c r="L49" i="25"/>
  <c r="L39" i="25"/>
  <c r="L54" i="25"/>
  <c r="L69" i="25"/>
  <c r="L29" i="25"/>
  <c r="L44" i="25"/>
  <c r="L24" i="25"/>
  <c r="L19" i="25"/>
  <c r="K24" i="24"/>
  <c r="K44" i="24"/>
  <c r="E11" i="7" s="1"/>
  <c r="K29" i="24"/>
  <c r="K59" i="24"/>
  <c r="K64" i="24"/>
  <c r="K49" i="24"/>
  <c r="K54" i="24"/>
  <c r="K19" i="24"/>
  <c r="K14" i="24"/>
  <c r="E5" i="7" s="1"/>
  <c r="K69" i="24"/>
  <c r="K34" i="24"/>
  <c r="K4" i="24"/>
  <c r="K39" i="24"/>
  <c r="L39" i="24" s="1"/>
  <c r="K9" i="24"/>
  <c r="E4" i="7" s="1"/>
  <c r="L29" i="24"/>
  <c r="K59" i="23"/>
  <c r="K39" i="23"/>
  <c r="K64" i="23"/>
  <c r="K69" i="23"/>
  <c r="K14" i="23"/>
  <c r="K19" i="23"/>
  <c r="K34" i="23"/>
  <c r="K4" i="23"/>
  <c r="K24" i="23"/>
  <c r="K29" i="23"/>
  <c r="K54" i="23"/>
  <c r="K49" i="23"/>
  <c r="K44" i="23"/>
  <c r="K9" i="23"/>
  <c r="K34" i="22"/>
  <c r="C9" i="7" s="1"/>
  <c r="K44" i="22"/>
  <c r="C11" i="7" s="1"/>
  <c r="K24" i="22"/>
  <c r="C7" i="7" s="1"/>
  <c r="K4" i="22"/>
  <c r="C3" i="7" s="1"/>
  <c r="K69" i="22"/>
  <c r="C16" i="7" s="1"/>
  <c r="K64" i="22"/>
  <c r="C15" i="7" s="1"/>
  <c r="K54" i="22"/>
  <c r="C13" i="7" s="1"/>
  <c r="K39" i="22"/>
  <c r="C10" i="7" s="1"/>
  <c r="K49" i="22"/>
  <c r="C12" i="7" s="1"/>
  <c r="K9" i="22"/>
  <c r="C4" i="7" s="1"/>
  <c r="K59" i="22"/>
  <c r="C14" i="7" s="1"/>
  <c r="K14" i="22"/>
  <c r="C5" i="7" s="1"/>
  <c r="K29" i="22"/>
  <c r="K19" i="22"/>
  <c r="L49" i="24" l="1"/>
  <c r="L19" i="24"/>
  <c r="L54" i="24"/>
  <c r="L59" i="24"/>
  <c r="L4" i="24"/>
  <c r="L34" i="24"/>
  <c r="L69" i="24"/>
  <c r="L14" i="24"/>
  <c r="L24" i="24"/>
  <c r="L9" i="24"/>
  <c r="L64" i="24"/>
  <c r="L44" i="24"/>
  <c r="L24" i="23"/>
  <c r="L69" i="23"/>
  <c r="L29" i="23"/>
  <c r="L59" i="23"/>
  <c r="L34" i="23"/>
  <c r="L9" i="23"/>
  <c r="L44" i="23"/>
  <c r="L4" i="23"/>
  <c r="L19" i="23"/>
  <c r="L14" i="23"/>
  <c r="L39" i="23"/>
  <c r="L49" i="23"/>
  <c r="L54" i="23"/>
  <c r="L64" i="23"/>
  <c r="L44" i="22"/>
  <c r="L54" i="22"/>
  <c r="L14" i="22"/>
  <c r="L34" i="22"/>
  <c r="L64" i="22"/>
  <c r="L49" i="22"/>
  <c r="L24" i="22"/>
  <c r="L9" i="22"/>
  <c r="L4" i="22"/>
  <c r="L69" i="22"/>
  <c r="L59" i="22"/>
  <c r="L39" i="22"/>
  <c r="L19" i="22"/>
  <c r="C6" i="7"/>
  <c r="L29" i="22"/>
  <c r="C8" i="7"/>
  <c r="H66" i="8"/>
  <c r="H12" i="8"/>
  <c r="H73" i="8" l="1"/>
  <c r="I73" i="8" s="1"/>
  <c r="F73" i="8"/>
  <c r="G73" i="8" s="1"/>
  <c r="E73" i="8"/>
  <c r="H72" i="8"/>
  <c r="I72" i="8" s="1"/>
  <c r="F72" i="8"/>
  <c r="G72" i="8" s="1"/>
  <c r="E72" i="8"/>
  <c r="H71" i="8"/>
  <c r="I71" i="8" s="1"/>
  <c r="F71" i="8"/>
  <c r="G71" i="8" s="1"/>
  <c r="E71" i="8"/>
  <c r="H70" i="8"/>
  <c r="I70" i="8" s="1"/>
  <c r="F70" i="8"/>
  <c r="G70" i="8" s="1"/>
  <c r="E70" i="8"/>
  <c r="H69" i="8"/>
  <c r="I69" i="8" s="1"/>
  <c r="F69" i="8"/>
  <c r="G69" i="8" s="1"/>
  <c r="E69" i="8"/>
  <c r="H68" i="8"/>
  <c r="I68" i="8" s="1"/>
  <c r="F68" i="8"/>
  <c r="G68" i="8" s="1"/>
  <c r="E68" i="8"/>
  <c r="H67" i="8"/>
  <c r="I67" i="8" s="1"/>
  <c r="F67" i="8"/>
  <c r="G67" i="8" s="1"/>
  <c r="E67" i="8"/>
  <c r="I66" i="8"/>
  <c r="F66" i="8"/>
  <c r="G66" i="8" s="1"/>
  <c r="E66" i="8"/>
  <c r="H65" i="8"/>
  <c r="I65" i="8" s="1"/>
  <c r="F65" i="8"/>
  <c r="G65" i="8" s="1"/>
  <c r="E65" i="8"/>
  <c r="H64" i="8"/>
  <c r="I64" i="8" s="1"/>
  <c r="F64" i="8"/>
  <c r="G64" i="8" s="1"/>
  <c r="E64" i="8"/>
  <c r="H63" i="8"/>
  <c r="I63" i="8" s="1"/>
  <c r="F63" i="8"/>
  <c r="G63" i="8" s="1"/>
  <c r="E63" i="8"/>
  <c r="H62" i="8"/>
  <c r="I62" i="8" s="1"/>
  <c r="F62" i="8"/>
  <c r="G62" i="8" s="1"/>
  <c r="E62" i="8"/>
  <c r="H61" i="8"/>
  <c r="I61" i="8" s="1"/>
  <c r="F61" i="8"/>
  <c r="G61" i="8" s="1"/>
  <c r="E61" i="8"/>
  <c r="H60" i="8"/>
  <c r="I60" i="8" s="1"/>
  <c r="F60" i="8"/>
  <c r="G60" i="8" s="1"/>
  <c r="E60" i="8"/>
  <c r="H59" i="8"/>
  <c r="I59" i="8" s="1"/>
  <c r="F59" i="8"/>
  <c r="G59" i="8" s="1"/>
  <c r="E59" i="8"/>
  <c r="H58" i="8"/>
  <c r="I58" i="8" s="1"/>
  <c r="F58" i="8"/>
  <c r="G58" i="8" s="1"/>
  <c r="E58" i="8"/>
  <c r="H57" i="8"/>
  <c r="I57" i="8" s="1"/>
  <c r="F57" i="8"/>
  <c r="G57" i="8" s="1"/>
  <c r="E57" i="8"/>
  <c r="H56" i="8"/>
  <c r="I56" i="8" s="1"/>
  <c r="F56" i="8"/>
  <c r="G56" i="8" s="1"/>
  <c r="E56" i="8"/>
  <c r="H55" i="8"/>
  <c r="I55" i="8" s="1"/>
  <c r="F55" i="8"/>
  <c r="G55" i="8" s="1"/>
  <c r="E55" i="8"/>
  <c r="H54" i="8"/>
  <c r="I54" i="8" s="1"/>
  <c r="F54" i="8"/>
  <c r="G54" i="8" s="1"/>
  <c r="E54" i="8"/>
  <c r="H53" i="8"/>
  <c r="I53" i="8" s="1"/>
  <c r="F53" i="8"/>
  <c r="G53" i="8" s="1"/>
  <c r="E53" i="8"/>
  <c r="H52" i="8"/>
  <c r="I52" i="8" s="1"/>
  <c r="F52" i="8"/>
  <c r="G52" i="8" s="1"/>
  <c r="E52" i="8"/>
  <c r="H51" i="8"/>
  <c r="I51" i="8" s="1"/>
  <c r="F51" i="8"/>
  <c r="G51" i="8" s="1"/>
  <c r="E51" i="8"/>
  <c r="H50" i="8"/>
  <c r="I50" i="8" s="1"/>
  <c r="F50" i="8"/>
  <c r="G50" i="8" s="1"/>
  <c r="E50" i="8"/>
  <c r="H49" i="8"/>
  <c r="I49" i="8" s="1"/>
  <c r="F49" i="8"/>
  <c r="G49" i="8" s="1"/>
  <c r="E49" i="8"/>
  <c r="H48" i="8"/>
  <c r="I48" i="8" s="1"/>
  <c r="F48" i="8"/>
  <c r="G48" i="8" s="1"/>
  <c r="E48" i="8"/>
  <c r="H47" i="8"/>
  <c r="I47" i="8" s="1"/>
  <c r="F47" i="8"/>
  <c r="G47" i="8" s="1"/>
  <c r="E47" i="8"/>
  <c r="H46" i="8"/>
  <c r="I46" i="8" s="1"/>
  <c r="F46" i="8"/>
  <c r="G46" i="8" s="1"/>
  <c r="E46" i="8"/>
  <c r="H45" i="8"/>
  <c r="I45" i="8" s="1"/>
  <c r="F45" i="8"/>
  <c r="G45" i="8" s="1"/>
  <c r="E45" i="8"/>
  <c r="H44" i="8"/>
  <c r="I44" i="8" s="1"/>
  <c r="F44" i="8"/>
  <c r="G44" i="8" s="1"/>
  <c r="E44" i="8"/>
  <c r="H43" i="8"/>
  <c r="I43" i="8" s="1"/>
  <c r="F43" i="8"/>
  <c r="G43" i="8" s="1"/>
  <c r="E43" i="8"/>
  <c r="H42" i="8"/>
  <c r="I42" i="8" s="1"/>
  <c r="F42" i="8"/>
  <c r="G42" i="8" s="1"/>
  <c r="E42" i="8"/>
  <c r="H41" i="8"/>
  <c r="I41" i="8" s="1"/>
  <c r="F41" i="8"/>
  <c r="G41" i="8" s="1"/>
  <c r="E41" i="8"/>
  <c r="H40" i="8"/>
  <c r="I40" i="8" s="1"/>
  <c r="F40" i="8"/>
  <c r="G40" i="8" s="1"/>
  <c r="E40" i="8"/>
  <c r="H39" i="8"/>
  <c r="I39" i="8" s="1"/>
  <c r="F39" i="8"/>
  <c r="G39" i="8" s="1"/>
  <c r="E39" i="8"/>
  <c r="H38" i="8"/>
  <c r="I38" i="8" s="1"/>
  <c r="F38" i="8"/>
  <c r="G38" i="8" s="1"/>
  <c r="E38" i="8"/>
  <c r="H37" i="8"/>
  <c r="I37" i="8" s="1"/>
  <c r="F37" i="8"/>
  <c r="G37" i="8" s="1"/>
  <c r="E37" i="8"/>
  <c r="H36" i="8"/>
  <c r="I36" i="8" s="1"/>
  <c r="F36" i="8"/>
  <c r="G36" i="8" s="1"/>
  <c r="E36" i="8"/>
  <c r="H35" i="8"/>
  <c r="I35" i="8" s="1"/>
  <c r="F35" i="8"/>
  <c r="G35" i="8" s="1"/>
  <c r="E35" i="8"/>
  <c r="H34" i="8"/>
  <c r="I34" i="8" s="1"/>
  <c r="F34" i="8"/>
  <c r="G34" i="8" s="1"/>
  <c r="E34" i="8"/>
  <c r="H33" i="8"/>
  <c r="I33" i="8" s="1"/>
  <c r="F33" i="8"/>
  <c r="G33" i="8" s="1"/>
  <c r="E33" i="8"/>
  <c r="H32" i="8"/>
  <c r="I32" i="8" s="1"/>
  <c r="F32" i="8"/>
  <c r="G32" i="8" s="1"/>
  <c r="E32" i="8"/>
  <c r="H31" i="8"/>
  <c r="I31" i="8" s="1"/>
  <c r="F31" i="8"/>
  <c r="G31" i="8" s="1"/>
  <c r="E31" i="8"/>
  <c r="H30" i="8"/>
  <c r="I30" i="8" s="1"/>
  <c r="F30" i="8"/>
  <c r="G30" i="8" s="1"/>
  <c r="E30" i="8"/>
  <c r="H29" i="8"/>
  <c r="I29" i="8" s="1"/>
  <c r="F29" i="8"/>
  <c r="G29" i="8" s="1"/>
  <c r="E29" i="8"/>
  <c r="H28" i="8"/>
  <c r="I28" i="8" s="1"/>
  <c r="F28" i="8"/>
  <c r="G28" i="8" s="1"/>
  <c r="E28" i="8"/>
  <c r="H27" i="8"/>
  <c r="I27" i="8" s="1"/>
  <c r="F27" i="8"/>
  <c r="G27" i="8" s="1"/>
  <c r="E27" i="8"/>
  <c r="H26" i="8"/>
  <c r="I26" i="8" s="1"/>
  <c r="F26" i="8"/>
  <c r="G26" i="8" s="1"/>
  <c r="E26" i="8"/>
  <c r="H25" i="8"/>
  <c r="I25" i="8" s="1"/>
  <c r="F25" i="8"/>
  <c r="G25" i="8" s="1"/>
  <c r="E25" i="8"/>
  <c r="H24" i="8"/>
  <c r="I24" i="8" s="1"/>
  <c r="F24" i="8"/>
  <c r="G24" i="8" s="1"/>
  <c r="E24" i="8"/>
  <c r="H23" i="8"/>
  <c r="I23" i="8" s="1"/>
  <c r="F23" i="8"/>
  <c r="G23" i="8" s="1"/>
  <c r="E23" i="8"/>
  <c r="H22" i="8"/>
  <c r="I22" i="8" s="1"/>
  <c r="F22" i="8"/>
  <c r="G22" i="8" s="1"/>
  <c r="E22" i="8"/>
  <c r="H21" i="8"/>
  <c r="I21" i="8" s="1"/>
  <c r="F21" i="8"/>
  <c r="G21" i="8" s="1"/>
  <c r="E21" i="8"/>
  <c r="H20" i="8"/>
  <c r="I20" i="8" s="1"/>
  <c r="F20" i="8"/>
  <c r="G20" i="8" s="1"/>
  <c r="E20" i="8"/>
  <c r="H19" i="8"/>
  <c r="I19" i="8" s="1"/>
  <c r="F19" i="8"/>
  <c r="G19" i="8" s="1"/>
  <c r="E19" i="8"/>
  <c r="H18" i="8"/>
  <c r="I18" i="8" s="1"/>
  <c r="F18" i="8"/>
  <c r="G18" i="8" s="1"/>
  <c r="E18" i="8"/>
  <c r="H17" i="8"/>
  <c r="I17" i="8" s="1"/>
  <c r="F17" i="8"/>
  <c r="G17" i="8" s="1"/>
  <c r="E17" i="8"/>
  <c r="H16" i="8"/>
  <c r="I16" i="8" s="1"/>
  <c r="F16" i="8"/>
  <c r="G16" i="8" s="1"/>
  <c r="E16" i="8"/>
  <c r="H15" i="8"/>
  <c r="I15" i="8" s="1"/>
  <c r="F15" i="8"/>
  <c r="G15" i="8" s="1"/>
  <c r="E15" i="8"/>
  <c r="H14" i="8"/>
  <c r="I14" i="8" s="1"/>
  <c r="F14" i="8"/>
  <c r="G14" i="8" s="1"/>
  <c r="E14" i="8"/>
  <c r="H13" i="8"/>
  <c r="I13" i="8" s="1"/>
  <c r="F13" i="8"/>
  <c r="G13" i="8" s="1"/>
  <c r="E13" i="8"/>
  <c r="I12" i="8"/>
  <c r="F12" i="8"/>
  <c r="G12" i="8" s="1"/>
  <c r="E12" i="8"/>
  <c r="H11" i="8"/>
  <c r="I11" i="8" s="1"/>
  <c r="F11" i="8"/>
  <c r="G11" i="8" s="1"/>
  <c r="E11" i="8"/>
  <c r="H10" i="8"/>
  <c r="I10" i="8" s="1"/>
  <c r="F10" i="8"/>
  <c r="G10" i="8" s="1"/>
  <c r="E10" i="8"/>
  <c r="H9" i="8"/>
  <c r="I9" i="8" s="1"/>
  <c r="F9" i="8"/>
  <c r="G9" i="8" s="1"/>
  <c r="E9" i="8"/>
  <c r="H8" i="8"/>
  <c r="I8" i="8" s="1"/>
  <c r="F8" i="8"/>
  <c r="G8" i="8" s="1"/>
  <c r="E8" i="8"/>
  <c r="H7" i="8"/>
  <c r="I7" i="8" s="1"/>
  <c r="F7" i="8"/>
  <c r="G7" i="8" s="1"/>
  <c r="E7" i="8"/>
  <c r="H6" i="8"/>
  <c r="I6" i="8" s="1"/>
  <c r="F6" i="8"/>
  <c r="G6" i="8" s="1"/>
  <c r="E6" i="8"/>
  <c r="H5" i="8"/>
  <c r="I5" i="8" s="1"/>
  <c r="F5" i="8"/>
  <c r="G5" i="8" s="1"/>
  <c r="E5" i="8"/>
  <c r="H4" i="8"/>
  <c r="I4" i="8" s="1"/>
  <c r="F4" i="8"/>
  <c r="G4" i="8" s="1"/>
  <c r="E4" i="8"/>
  <c r="J15" i="8" l="1"/>
  <c r="J34" i="8"/>
  <c r="J35" i="8"/>
  <c r="J70" i="8"/>
  <c r="J24" i="8"/>
  <c r="J25" i="8"/>
  <c r="J5" i="8"/>
  <c r="J54" i="8"/>
  <c r="J65" i="8"/>
  <c r="J12" i="8"/>
  <c r="J22" i="8"/>
  <c r="J32" i="8"/>
  <c r="J42" i="8"/>
  <c r="J52" i="8"/>
  <c r="J62" i="8"/>
  <c r="J14" i="8"/>
  <c r="J44" i="8"/>
  <c r="J55" i="8"/>
  <c r="J64" i="8"/>
  <c r="J9" i="8"/>
  <c r="J10" i="8"/>
  <c r="J19" i="8"/>
  <c r="J20" i="8"/>
  <c r="J29" i="8"/>
  <c r="J30" i="8"/>
  <c r="J39" i="8"/>
  <c r="J40" i="8"/>
  <c r="J49" i="8"/>
  <c r="J50" i="8"/>
  <c r="J59" i="8"/>
  <c r="J60" i="8"/>
  <c r="J4" i="8"/>
  <c r="J45" i="8"/>
  <c r="J7" i="8"/>
  <c r="J17" i="8"/>
  <c r="J27" i="8"/>
  <c r="J37" i="8"/>
  <c r="J47" i="8"/>
  <c r="J57" i="8"/>
  <c r="J67" i="8"/>
  <c r="J73" i="8"/>
  <c r="J8" i="8"/>
  <c r="J11" i="8"/>
  <c r="J16" i="8"/>
  <c r="J23" i="8"/>
  <c r="J28" i="8"/>
  <c r="J31" i="8"/>
  <c r="J36" i="8"/>
  <c r="J41" i="8"/>
  <c r="J46" i="8"/>
  <c r="J51" i="8"/>
  <c r="J56" i="8"/>
  <c r="J61" i="8"/>
  <c r="J66" i="8"/>
  <c r="J68" i="8"/>
  <c r="J69" i="8"/>
  <c r="J6" i="8"/>
  <c r="J13" i="8"/>
  <c r="J18" i="8"/>
  <c r="J21" i="8"/>
  <c r="J26" i="8"/>
  <c r="J33" i="8"/>
  <c r="J38" i="8"/>
  <c r="J43" i="8"/>
  <c r="J48" i="8"/>
  <c r="J53" i="8"/>
  <c r="J58" i="8"/>
  <c r="J63" i="8"/>
  <c r="J71" i="8"/>
  <c r="J72" i="8"/>
  <c r="K44" i="8" l="1"/>
  <c r="B11" i="7" s="1"/>
  <c r="K4" i="8"/>
  <c r="B3" i="7" s="1"/>
  <c r="K29" i="8"/>
  <c r="B8" i="7" s="1"/>
  <c r="K64" i="8"/>
  <c r="B15" i="7" s="1"/>
  <c r="K19" i="8"/>
  <c r="B6" i="7" s="1"/>
  <c r="K34" i="8"/>
  <c r="B9" i="7" s="1"/>
  <c r="K24" i="8"/>
  <c r="B7" i="7" s="1"/>
  <c r="K59" i="8"/>
  <c r="B14" i="7" s="1"/>
  <c r="K54" i="8"/>
  <c r="B13" i="7" s="1"/>
  <c r="K49" i="8"/>
  <c r="B12" i="7" s="1"/>
  <c r="K9" i="8"/>
  <c r="B4" i="7" s="1"/>
  <c r="K14" i="8"/>
  <c r="B5" i="7" s="1"/>
  <c r="K39" i="8"/>
  <c r="B10" i="7" s="1"/>
  <c r="K69" i="8"/>
  <c r="B16" i="7" s="1"/>
  <c r="L9" i="8" l="1"/>
  <c r="L19" i="8"/>
  <c r="L24" i="8"/>
  <c r="L44" i="8"/>
  <c r="L49" i="8"/>
  <c r="L29" i="8"/>
  <c r="L69" i="8"/>
  <c r="L4" i="8"/>
  <c r="L64" i="8"/>
  <c r="L14" i="8"/>
  <c r="L59" i="8"/>
  <c r="L39" i="8"/>
  <c r="L54" i="8"/>
  <c r="L34" i="8"/>
  <c r="Q7" i="7" l="1"/>
  <c r="Q8" i="7"/>
  <c r="Q9" i="7"/>
  <c r="Q11" i="7"/>
  <c r="Q13" i="7"/>
  <c r="Q14" i="7"/>
  <c r="Q15" i="7"/>
  <c r="Q12" i="7"/>
  <c r="Q10" i="7"/>
  <c r="Q16" i="7"/>
  <c r="Q6" i="7"/>
  <c r="Q5" i="7"/>
  <c r="Q4" i="7"/>
  <c r="Q3" i="7" l="1"/>
  <c r="R3" i="7" s="1"/>
  <c r="R10" i="7" l="1"/>
  <c r="R13" i="7"/>
  <c r="R16" i="7"/>
  <c r="R5" i="7"/>
  <c r="R15" i="7"/>
  <c r="R6" i="7"/>
  <c r="R11" i="7"/>
  <c r="R4" i="7"/>
  <c r="R8" i="7"/>
  <c r="R7" i="7"/>
  <c r="R14" i="7"/>
  <c r="R9" i="7"/>
  <c r="R12" i="7"/>
</calcChain>
</file>

<file path=xl/sharedStrings.xml><?xml version="1.0" encoding="utf-8"?>
<sst xmlns="http://schemas.openxmlformats.org/spreadsheetml/2006/main" count="1221" uniqueCount="56">
  <si>
    <t>班級</t>
    <phoneticPr fontId="1" type="noConversion"/>
  </si>
  <si>
    <t>星期</t>
    <phoneticPr fontId="1" type="noConversion"/>
  </si>
  <si>
    <t>老師評分</t>
    <phoneticPr fontId="1" type="noConversion"/>
  </si>
  <si>
    <t>學生評分</t>
    <phoneticPr fontId="1" type="noConversion"/>
  </si>
  <si>
    <t>加總</t>
    <phoneticPr fontId="1" type="noConversion"/>
  </si>
  <si>
    <t>總計</t>
    <phoneticPr fontId="1" type="noConversion"/>
  </si>
  <si>
    <t>排名</t>
    <phoneticPr fontId="1" type="noConversion"/>
  </si>
  <si>
    <t>評分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</si>
  <si>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</si>
  <si>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</si>
  <si>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</si>
  <si>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</si>
  <si>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</si>
  <si>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老師評分</t>
    <phoneticPr fontId="1" type="noConversion"/>
  </si>
  <si>
    <t>學生評分</t>
    <phoneticPr fontId="1" type="noConversion"/>
  </si>
  <si>
    <t>輸入↓</t>
    <phoneticPr fontId="1" type="noConversion"/>
  </si>
  <si>
    <t>班級/週次</t>
    <phoneticPr fontId="5" type="noConversion"/>
  </si>
  <si>
    <t>第5週</t>
  </si>
  <si>
    <t>第6週</t>
  </si>
  <si>
    <t>第9週</t>
  </si>
  <si>
    <t>第10週</t>
  </si>
  <si>
    <t>第12週</t>
  </si>
  <si>
    <t>第14週</t>
  </si>
  <si>
    <t>第15週</t>
  </si>
  <si>
    <t>第16週</t>
  </si>
  <si>
    <t>總計</t>
    <phoneticPr fontId="5" type="noConversion"/>
  </si>
  <si>
    <t>排名</t>
    <phoneticPr fontId="5" type="noConversion"/>
  </si>
  <si>
    <t>註：本表是各週秩序總成績，感謝各位導師的協助。</t>
    <phoneticPr fontId="5" type="noConversion"/>
  </si>
  <si>
    <t>第4週</t>
    <phoneticPr fontId="1" type="noConversion"/>
  </si>
  <si>
    <t>第17週</t>
  </si>
  <si>
    <t>第18週</t>
  </si>
  <si>
    <t>第19週</t>
  </si>
  <si>
    <t>第20週</t>
  </si>
  <si>
    <t>午休</t>
    <phoneticPr fontId="1" type="noConversion"/>
  </si>
  <si>
    <t>主任巡堂(20%)</t>
    <phoneticPr fontId="1" type="noConversion"/>
  </si>
  <si>
    <t>老師評分(40%)</t>
    <phoneticPr fontId="1" type="noConversion"/>
  </si>
  <si>
    <t>學生評分(40%)</t>
    <phoneticPr fontId="1" type="noConversion"/>
  </si>
  <si>
    <t>巡堂</t>
    <phoneticPr fontId="1" type="noConversion"/>
  </si>
  <si>
    <t>高雄市立中山高級中學114學年第1學期生活秩序評比成績一覽</t>
    <phoneticPr fontId="1" type="noConversion"/>
  </si>
  <si>
    <t>高三</t>
    <phoneticPr fontId="1" type="noConversion"/>
  </si>
  <si>
    <t>9月30日</t>
    <phoneticPr fontId="1" type="noConversion"/>
  </si>
  <si>
    <t>10月1日</t>
    <phoneticPr fontId="1" type="noConversion"/>
  </si>
  <si>
    <t>10月2日</t>
  </si>
  <si>
    <t>10月3日</t>
  </si>
  <si>
    <t>10月7日</t>
    <phoneticPr fontId="1" type="noConversion"/>
  </si>
  <si>
    <t>10月8日</t>
    <phoneticPr fontId="1" type="noConversion"/>
  </si>
  <si>
    <t>10月9日</t>
  </si>
  <si>
    <t>10月13日</t>
    <phoneticPr fontId="1" type="noConversion"/>
  </si>
  <si>
    <t>10月9日</t>
    <phoneticPr fontId="1" type="noConversion"/>
  </si>
  <si>
    <t>10月14日</t>
    <phoneticPr fontId="1" type="noConversion"/>
  </si>
  <si>
    <t>第8週</t>
    <phoneticPr fontId="1" type="noConversion"/>
  </si>
  <si>
    <t>中山高中114學年度第1學期　三年級　秩序競賽成績總表</t>
    <phoneticPr fontId="1" type="noConversion"/>
  </si>
  <si>
    <t>第11週</t>
    <phoneticPr fontId="1" type="noConversion"/>
  </si>
  <si>
    <t>11/17.24</t>
    <phoneticPr fontId="1" type="noConversion"/>
  </si>
  <si>
    <t>11/21.28</t>
    <phoneticPr fontId="1" type="noConversion"/>
  </si>
  <si>
    <t>高雄市立中山高級中學114學年第2學期生活秩序評比成績一覽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</si>
</sst>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0.0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 tint="0.499984740745262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6" borderId="1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/>
    <xf numFmtId="0" fontId="7" fillId="0" borderId="18" xfId="0" applyFont="1" applyBorder="1" applyAlignment="1"/>
    <xf numFmtId="177" fontId="8" fillId="0" borderId="6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1">
    <cellStyle name="一般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5099</xdr:colOff>
      <xdr:row>0</xdr:row>
      <xdr:rowOff>0</xdr:rowOff>
    </xdr:from>
    <xdr:to>
      <xdr:col>27</xdr:col>
      <xdr:colOff>491913</xdr:colOff>
      <xdr:row>8</xdr:row>
      <xdr:rowOff>187210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A7F647B-0472-4209-9152-EEA610AA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9499" y="0"/>
          <a:ext cx="4142510" cy="471054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8</xdr:row>
      <xdr:rowOff>240313</xdr:rowOff>
    </xdr:from>
    <xdr:to>
      <xdr:col>27</xdr:col>
      <xdr:colOff>529146</xdr:colOff>
      <xdr:row>16</xdr:row>
      <xdr:rowOff>567516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E4EB452-9EF1-4814-A0A4-4FEAD767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54400" y="4784604"/>
          <a:ext cx="4175317" cy="4858159"/>
        </a:xfrm>
        <a:prstGeom prst="rect">
          <a:avLst/>
        </a:prstGeom>
      </xdr:spPr>
    </xdr:pic>
    <xdr:clientData/>
  </xdr:twoCellAnchor>
  <xdr:twoCellAnchor editAs="oneCell">
    <xdr:from>
      <xdr:col>27</xdr:col>
      <xdr:colOff>510915</xdr:colOff>
      <xdr:row>0</xdr:row>
      <xdr:rowOff>0</xdr:rowOff>
    </xdr:from>
    <xdr:to>
      <xdr:col>34</xdr:col>
      <xdr:colOff>224900</xdr:colOff>
      <xdr:row>8</xdr:row>
      <xdr:rowOff>187210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9FBCE4A-9C54-4C20-BAD6-EF5A0E8A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2915" y="0"/>
          <a:ext cx="3964040" cy="4710546"/>
        </a:xfrm>
        <a:prstGeom prst="rect">
          <a:avLst/>
        </a:prstGeom>
      </xdr:spPr>
    </xdr:pic>
    <xdr:clientData/>
  </xdr:twoCellAnchor>
  <xdr:twoCellAnchor editAs="oneCell">
    <xdr:from>
      <xdr:col>27</xdr:col>
      <xdr:colOff>543978</xdr:colOff>
      <xdr:row>8</xdr:row>
      <xdr:rowOff>223184</xdr:rowOff>
    </xdr:from>
    <xdr:to>
      <xdr:col>34</xdr:col>
      <xdr:colOff>223907</xdr:colOff>
      <xdr:row>16</xdr:row>
      <xdr:rowOff>566997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C24CFF2-8127-4031-8F6E-1841AF00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5978" y="4767475"/>
          <a:ext cx="3941414" cy="486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9549-727E-475B-93DD-801E9A8BDF9C}">
  <sheetPr>
    <pageSetUpPr fitToPage="1"/>
  </sheetPr>
  <dimension ref="B1:R73"/>
  <sheetViews>
    <sheetView topLeftCell="A52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73" t="s">
        <v>4</v>
      </c>
      <c r="K3" s="73" t="s">
        <v>5</v>
      </c>
      <c r="L3" s="97"/>
    </row>
    <row r="4" spans="2:18" x14ac:dyDescent="0.3">
      <c r="B4" s="74">
        <v>301</v>
      </c>
      <c r="C4" s="71" t="s">
        <v>8</v>
      </c>
      <c r="D4" s="6"/>
      <c r="E4" s="71">
        <f>D4*0.2</f>
        <v>0</v>
      </c>
      <c r="F4" s="6">
        <f>N6</f>
        <v>5</v>
      </c>
      <c r="G4" s="71">
        <f>F4*0.4</f>
        <v>2</v>
      </c>
      <c r="H4" s="6">
        <f>N23</f>
        <v>5</v>
      </c>
      <c r="I4" s="71">
        <f>H4*0.4</f>
        <v>2</v>
      </c>
      <c r="J4" s="71">
        <f>E4+G4+I4</f>
        <v>4</v>
      </c>
      <c r="K4" s="77">
        <f>SUM(J4:J8)</f>
        <v>16</v>
      </c>
      <c r="L4" s="80">
        <f>COUNTIF($K$4:$K$73,"&gt;"&amp;K4)+1</f>
        <v>1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75"/>
      <c r="C5" s="72" t="s">
        <v>9</v>
      </c>
      <c r="D5" s="7"/>
      <c r="E5" s="72">
        <f t="shared" ref="E5:E68" si="0">D5*0.2</f>
        <v>0</v>
      </c>
      <c r="F5" s="7">
        <f>O6</f>
        <v>5</v>
      </c>
      <c r="G5" s="72">
        <f t="shared" ref="G5:G68" si="1">F5*0.4</f>
        <v>2</v>
      </c>
      <c r="H5" s="7">
        <f>O23</f>
        <v>5</v>
      </c>
      <c r="I5" s="72">
        <f t="shared" ref="I5:I68" si="2">H5*0.4</f>
        <v>2</v>
      </c>
      <c r="J5" s="72">
        <f t="shared" ref="J5:J8" si="3">E5+G5+I5</f>
        <v>4</v>
      </c>
      <c r="K5" s="78"/>
      <c r="L5" s="81"/>
      <c r="N5" s="21">
        <v>46385</v>
      </c>
      <c r="O5" s="21">
        <v>46386</v>
      </c>
      <c r="P5" s="21">
        <v>46387</v>
      </c>
      <c r="Q5" s="21">
        <v>46023</v>
      </c>
      <c r="R5" s="21">
        <v>46024</v>
      </c>
    </row>
    <row r="6" spans="2:18" x14ac:dyDescent="0.3">
      <c r="B6" s="75"/>
      <c r="C6" s="72" t="s">
        <v>10</v>
      </c>
      <c r="D6" s="7"/>
      <c r="E6" s="72">
        <f t="shared" si="0"/>
        <v>0</v>
      </c>
      <c r="F6" s="7">
        <f>P6</f>
        <v>5</v>
      </c>
      <c r="G6" s="72">
        <f t="shared" si="1"/>
        <v>2</v>
      </c>
      <c r="H6" s="7">
        <f>P23</f>
        <v>5</v>
      </c>
      <c r="I6" s="72">
        <f t="shared" si="2"/>
        <v>2</v>
      </c>
      <c r="J6" s="72">
        <f t="shared" si="3"/>
        <v>4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/>
      <c r="R6" s="22">
        <v>5</v>
      </c>
    </row>
    <row r="7" spans="2:18" x14ac:dyDescent="0.3">
      <c r="B7" s="75"/>
      <c r="C7" s="72" t="s">
        <v>11</v>
      </c>
      <c r="D7" s="7"/>
      <c r="E7" s="72">
        <f t="shared" si="0"/>
        <v>0</v>
      </c>
      <c r="F7" s="7">
        <f>Q6</f>
        <v>0</v>
      </c>
      <c r="G7" s="72">
        <f t="shared" si="1"/>
        <v>0</v>
      </c>
      <c r="H7" s="7">
        <f>Q23</f>
        <v>0</v>
      </c>
      <c r="I7" s="72">
        <f t="shared" si="2"/>
        <v>0</v>
      </c>
      <c r="J7" s="72">
        <f t="shared" si="3"/>
        <v>0</v>
      </c>
      <c r="K7" s="78"/>
      <c r="L7" s="81"/>
      <c r="M7" s="11">
        <v>2</v>
      </c>
      <c r="N7" s="22">
        <v>5</v>
      </c>
      <c r="O7" s="22">
        <v>1</v>
      </c>
      <c r="P7" s="22">
        <v>5</v>
      </c>
      <c r="Q7" s="22"/>
      <c r="R7" s="22">
        <v>1</v>
      </c>
    </row>
    <row r="8" spans="2:18" ht="18.8" thickBot="1" x14ac:dyDescent="0.35">
      <c r="B8" s="76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79"/>
      <c r="L8" s="82"/>
      <c r="M8" s="11">
        <v>3</v>
      </c>
      <c r="N8" s="22">
        <v>4</v>
      </c>
      <c r="O8" s="22">
        <v>5</v>
      </c>
      <c r="P8" s="22">
        <v>3</v>
      </c>
      <c r="Q8" s="22"/>
      <c r="R8" s="22">
        <v>-4</v>
      </c>
    </row>
    <row r="9" spans="2:18" x14ac:dyDescent="0.3">
      <c r="B9" s="83">
        <v>302</v>
      </c>
      <c r="C9" s="71" t="s">
        <v>8</v>
      </c>
      <c r="D9" s="6"/>
      <c r="E9" s="71">
        <f t="shared" si="0"/>
        <v>0</v>
      </c>
      <c r="F9" s="6">
        <f>N7</f>
        <v>5</v>
      </c>
      <c r="G9" s="71">
        <f t="shared" si="1"/>
        <v>2</v>
      </c>
      <c r="H9" s="6">
        <f>N24</f>
        <v>5</v>
      </c>
      <c r="I9" s="71">
        <f t="shared" si="2"/>
        <v>2</v>
      </c>
      <c r="J9" s="71">
        <f>E9+G9+I9</f>
        <v>4</v>
      </c>
      <c r="K9" s="77">
        <f>SUM(J9:J13)</f>
        <v>12.8</v>
      </c>
      <c r="L9" s="80">
        <f t="shared" ref="L9" si="4">COUNTIF($K$4:$K$73,"&gt;"&amp;K9)+1</f>
        <v>4</v>
      </c>
      <c r="M9" s="11">
        <v>4</v>
      </c>
      <c r="N9" s="22">
        <v>1</v>
      </c>
      <c r="O9" s="22">
        <v>5</v>
      </c>
      <c r="P9" s="22">
        <v>1</v>
      </c>
      <c r="Q9" s="22"/>
      <c r="R9" s="22">
        <v>5</v>
      </c>
    </row>
    <row r="10" spans="2:18" x14ac:dyDescent="0.3">
      <c r="B10" s="84"/>
      <c r="C10" s="72" t="s">
        <v>9</v>
      </c>
      <c r="D10" s="7"/>
      <c r="E10" s="72">
        <f t="shared" si="0"/>
        <v>0</v>
      </c>
      <c r="F10" s="7">
        <f>O7</f>
        <v>1</v>
      </c>
      <c r="G10" s="72">
        <f t="shared" si="1"/>
        <v>0.4</v>
      </c>
      <c r="H10" s="7">
        <f>O24</f>
        <v>5</v>
      </c>
      <c r="I10" s="72">
        <f t="shared" si="2"/>
        <v>2</v>
      </c>
      <c r="J10" s="72">
        <f t="shared" ref="J10:J73" si="5">E10+G10+I10</f>
        <v>2.4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/>
      <c r="R10" s="22">
        <v>5</v>
      </c>
    </row>
    <row r="11" spans="2:18" x14ac:dyDescent="0.3">
      <c r="B11" s="84"/>
      <c r="C11" s="72" t="s">
        <v>10</v>
      </c>
      <c r="D11" s="7"/>
      <c r="E11" s="72">
        <f t="shared" si="0"/>
        <v>0</v>
      </c>
      <c r="F11" s="7">
        <f>P7</f>
        <v>5</v>
      </c>
      <c r="G11" s="72">
        <f t="shared" si="1"/>
        <v>2</v>
      </c>
      <c r="H11" s="7">
        <f>P24</f>
        <v>5</v>
      </c>
      <c r="I11" s="72">
        <f t="shared" si="2"/>
        <v>2</v>
      </c>
      <c r="J11" s="72">
        <f t="shared" si="5"/>
        <v>4</v>
      </c>
      <c r="K11" s="78"/>
      <c r="L11" s="81"/>
      <c r="M11" s="11">
        <v>6</v>
      </c>
      <c r="N11" s="36">
        <v>5</v>
      </c>
      <c r="O11" s="36">
        <v>5</v>
      </c>
      <c r="P11" s="36">
        <v>0</v>
      </c>
      <c r="Q11" s="36"/>
      <c r="R11" s="36">
        <v>0</v>
      </c>
    </row>
    <row r="12" spans="2:18" x14ac:dyDescent="0.3">
      <c r="B12" s="84"/>
      <c r="C12" s="72" t="s">
        <v>11</v>
      </c>
      <c r="D12" s="7"/>
      <c r="E12" s="72">
        <f t="shared" si="0"/>
        <v>0</v>
      </c>
      <c r="F12" s="7">
        <f>Q7</f>
        <v>0</v>
      </c>
      <c r="G12" s="72">
        <f t="shared" si="1"/>
        <v>0</v>
      </c>
      <c r="H12" s="7">
        <f>Q24</f>
        <v>0</v>
      </c>
      <c r="I12" s="72">
        <f t="shared" si="2"/>
        <v>0</v>
      </c>
      <c r="J12" s="72">
        <f t="shared" si="5"/>
        <v>0</v>
      </c>
      <c r="K12" s="78"/>
      <c r="L12" s="81"/>
      <c r="M12" s="11">
        <v>7</v>
      </c>
      <c r="N12" s="36">
        <v>5</v>
      </c>
      <c r="O12" s="36">
        <v>5</v>
      </c>
      <c r="P12" s="36">
        <v>5</v>
      </c>
      <c r="Q12" s="36"/>
      <c r="R12" s="36">
        <v>5</v>
      </c>
    </row>
    <row r="13" spans="2:18" ht="18.8" thickBot="1" x14ac:dyDescent="0.35">
      <c r="B13" s="85"/>
      <c r="C13" s="4" t="s">
        <v>12</v>
      </c>
      <c r="D13" s="8"/>
      <c r="E13" s="4">
        <f t="shared" si="0"/>
        <v>0</v>
      </c>
      <c r="F13" s="8">
        <f>R7</f>
        <v>1</v>
      </c>
      <c r="G13" s="4">
        <f t="shared" si="1"/>
        <v>0.4</v>
      </c>
      <c r="H13" s="8">
        <f>R24</f>
        <v>5</v>
      </c>
      <c r="I13" s="4">
        <f t="shared" si="2"/>
        <v>2</v>
      </c>
      <c r="J13" s="4">
        <f t="shared" si="5"/>
        <v>2.4</v>
      </c>
      <c r="K13" s="79"/>
      <c r="L13" s="82"/>
      <c r="M13" s="11">
        <v>8</v>
      </c>
      <c r="N13" s="36">
        <v>1</v>
      </c>
      <c r="O13" s="36">
        <v>-8</v>
      </c>
      <c r="P13" s="36">
        <v>-3</v>
      </c>
      <c r="Q13" s="36"/>
      <c r="R13" s="36">
        <v>-19</v>
      </c>
    </row>
    <row r="14" spans="2:18" x14ac:dyDescent="0.3">
      <c r="B14" s="74">
        <v>303</v>
      </c>
      <c r="C14" s="71" t="s">
        <v>8</v>
      </c>
      <c r="D14" s="6"/>
      <c r="E14" s="71">
        <f t="shared" si="0"/>
        <v>0</v>
      </c>
      <c r="F14" s="6">
        <f>N8</f>
        <v>4</v>
      </c>
      <c r="G14" s="71">
        <f t="shared" si="1"/>
        <v>1.6</v>
      </c>
      <c r="H14" s="6">
        <f>N25</f>
        <v>-1</v>
      </c>
      <c r="I14" s="71">
        <f t="shared" si="2"/>
        <v>-0.4</v>
      </c>
      <c r="J14" s="71">
        <f t="shared" si="5"/>
        <v>1.2000000000000002</v>
      </c>
      <c r="K14" s="77">
        <f t="shared" ref="K14" si="6">SUM(J14:J18)</f>
        <v>8</v>
      </c>
      <c r="L14" s="80">
        <f t="shared" ref="L14" si="7">COUNTIF($K$4:$K$73,"&gt;"&amp;K14)+1</f>
        <v>10</v>
      </c>
      <c r="M14" s="11">
        <v>9</v>
      </c>
      <c r="N14" s="36">
        <v>1</v>
      </c>
      <c r="O14" s="36">
        <v>4</v>
      </c>
      <c r="P14" s="36">
        <v>-7</v>
      </c>
      <c r="Q14" s="36"/>
      <c r="R14" s="36">
        <v>-11</v>
      </c>
    </row>
    <row r="15" spans="2:18" x14ac:dyDescent="0.3">
      <c r="B15" s="75"/>
      <c r="C15" s="72" t="s">
        <v>9</v>
      </c>
      <c r="D15" s="7"/>
      <c r="E15" s="72">
        <f t="shared" si="0"/>
        <v>0</v>
      </c>
      <c r="F15" s="7">
        <f>O8</f>
        <v>5</v>
      </c>
      <c r="G15" s="72">
        <f t="shared" si="1"/>
        <v>2</v>
      </c>
      <c r="H15" s="7">
        <f>O25</f>
        <v>4</v>
      </c>
      <c r="I15" s="72">
        <f t="shared" si="2"/>
        <v>1.6</v>
      </c>
      <c r="J15" s="72">
        <f t="shared" si="5"/>
        <v>3.6</v>
      </c>
      <c r="K15" s="78"/>
      <c r="L15" s="81"/>
      <c r="M15" s="11">
        <v>10</v>
      </c>
      <c r="N15" s="36">
        <v>5</v>
      </c>
      <c r="O15" s="36">
        <v>5</v>
      </c>
      <c r="P15" s="36">
        <v>0</v>
      </c>
      <c r="Q15" s="36"/>
      <c r="R15" s="36">
        <v>0</v>
      </c>
    </row>
    <row r="16" spans="2:18" x14ac:dyDescent="0.3">
      <c r="B16" s="75"/>
      <c r="C16" s="72" t="s">
        <v>10</v>
      </c>
      <c r="D16" s="7"/>
      <c r="E16" s="72">
        <f t="shared" si="0"/>
        <v>0</v>
      </c>
      <c r="F16" s="7">
        <f>P8</f>
        <v>3</v>
      </c>
      <c r="G16" s="72">
        <f t="shared" si="1"/>
        <v>1.2000000000000002</v>
      </c>
      <c r="H16" s="7">
        <f>P25</f>
        <v>5</v>
      </c>
      <c r="I16" s="72">
        <f t="shared" si="2"/>
        <v>2</v>
      </c>
      <c r="J16" s="72">
        <f t="shared" si="5"/>
        <v>3.2</v>
      </c>
      <c r="K16" s="78"/>
      <c r="L16" s="81"/>
      <c r="M16" s="11">
        <v>11</v>
      </c>
      <c r="N16" s="22">
        <v>-4</v>
      </c>
      <c r="O16" s="22">
        <v>1</v>
      </c>
      <c r="P16" s="22">
        <v>-3</v>
      </c>
      <c r="Q16" s="22"/>
      <c r="R16" s="22">
        <v>-13</v>
      </c>
    </row>
    <row r="17" spans="2:18" x14ac:dyDescent="0.3">
      <c r="B17" s="75"/>
      <c r="C17" s="72" t="s">
        <v>11</v>
      </c>
      <c r="D17" s="7"/>
      <c r="E17" s="72">
        <f t="shared" si="0"/>
        <v>0</v>
      </c>
      <c r="F17" s="7">
        <f>Q8</f>
        <v>0</v>
      </c>
      <c r="G17" s="72">
        <f t="shared" si="1"/>
        <v>0</v>
      </c>
      <c r="H17" s="7">
        <f>Q25</f>
        <v>0</v>
      </c>
      <c r="I17" s="72">
        <f t="shared" si="2"/>
        <v>0</v>
      </c>
      <c r="J17" s="72">
        <f t="shared" si="5"/>
        <v>0</v>
      </c>
      <c r="K17" s="78"/>
      <c r="L17" s="81"/>
      <c r="M17" s="11">
        <v>12</v>
      </c>
      <c r="N17" s="22"/>
      <c r="O17" s="22">
        <v>-1</v>
      </c>
      <c r="P17" s="22">
        <v>1</v>
      </c>
      <c r="Q17" s="22"/>
      <c r="R17" s="22">
        <v>-3</v>
      </c>
    </row>
    <row r="18" spans="2:18" ht="18.8" thickBot="1" x14ac:dyDescent="0.35">
      <c r="B18" s="76"/>
      <c r="C18" s="4" t="s">
        <v>12</v>
      </c>
      <c r="D18" s="8"/>
      <c r="E18" s="4">
        <f t="shared" si="0"/>
        <v>0</v>
      </c>
      <c r="F18" s="8">
        <f>R8</f>
        <v>-4</v>
      </c>
      <c r="G18" s="4">
        <f t="shared" si="1"/>
        <v>-1.6</v>
      </c>
      <c r="H18" s="8">
        <f>R25</f>
        <v>4</v>
      </c>
      <c r="I18" s="4">
        <f t="shared" si="2"/>
        <v>1.6</v>
      </c>
      <c r="J18" s="4">
        <f t="shared" si="5"/>
        <v>0</v>
      </c>
      <c r="K18" s="79"/>
      <c r="L18" s="82"/>
      <c r="M18" s="11">
        <v>13</v>
      </c>
      <c r="N18" s="22">
        <v>5</v>
      </c>
      <c r="O18" s="22">
        <v>3</v>
      </c>
      <c r="P18" s="22">
        <v>2</v>
      </c>
      <c r="Q18" s="22"/>
      <c r="R18" s="22">
        <v>4</v>
      </c>
    </row>
    <row r="19" spans="2:18" ht="18.8" thickBot="1" x14ac:dyDescent="0.35">
      <c r="B19" s="83">
        <v>304</v>
      </c>
      <c r="C19" s="71" t="s">
        <v>8</v>
      </c>
      <c r="D19" s="6"/>
      <c r="E19" s="71">
        <f t="shared" si="0"/>
        <v>0</v>
      </c>
      <c r="F19" s="6">
        <f>N9</f>
        <v>1</v>
      </c>
      <c r="G19" s="71">
        <f t="shared" si="1"/>
        <v>0.4</v>
      </c>
      <c r="H19" s="6">
        <f>N26</f>
        <v>1</v>
      </c>
      <c r="I19" s="71">
        <f t="shared" si="2"/>
        <v>0.4</v>
      </c>
      <c r="J19" s="71">
        <f t="shared" si="5"/>
        <v>0.8</v>
      </c>
      <c r="K19" s="77">
        <f t="shared" ref="K19" si="8">SUM(J19:J23)</f>
        <v>9.6000000000000014</v>
      </c>
      <c r="L19" s="80">
        <f t="shared" ref="L19" si="9">COUNTIF($K$4:$K$73,"&gt;"&amp;K19)+1</f>
        <v>9</v>
      </c>
      <c r="M19" s="11">
        <v>14</v>
      </c>
      <c r="N19" s="26">
        <v>5</v>
      </c>
      <c r="O19" s="22">
        <v>1</v>
      </c>
      <c r="P19" s="22">
        <v>0</v>
      </c>
      <c r="Q19" s="22"/>
      <c r="R19" s="22">
        <v>5</v>
      </c>
    </row>
    <row r="20" spans="2:18" ht="18.8" thickBot="1" x14ac:dyDescent="0.35">
      <c r="B20" s="84"/>
      <c r="C20" s="72" t="s">
        <v>9</v>
      </c>
      <c r="D20" s="7"/>
      <c r="E20" s="72">
        <f t="shared" si="0"/>
        <v>0</v>
      </c>
      <c r="F20" s="7">
        <f>O9</f>
        <v>5</v>
      </c>
      <c r="G20" s="72">
        <f t="shared" si="1"/>
        <v>2</v>
      </c>
      <c r="H20" s="7">
        <f>O26</f>
        <v>3</v>
      </c>
      <c r="I20" s="72">
        <f t="shared" si="2"/>
        <v>1.2000000000000002</v>
      </c>
      <c r="J20" s="72">
        <f t="shared" si="5"/>
        <v>3.2</v>
      </c>
      <c r="K20" s="78"/>
      <c r="L20" s="81"/>
    </row>
    <row r="21" spans="2:18" x14ac:dyDescent="0.3">
      <c r="B21" s="84"/>
      <c r="C21" s="72" t="s">
        <v>10</v>
      </c>
      <c r="D21" s="7"/>
      <c r="E21" s="72">
        <f t="shared" si="0"/>
        <v>0</v>
      </c>
      <c r="F21" s="7">
        <f>P9</f>
        <v>1</v>
      </c>
      <c r="G21" s="72">
        <f t="shared" si="1"/>
        <v>0.4</v>
      </c>
      <c r="H21" s="7">
        <f>P26</f>
        <v>5</v>
      </c>
      <c r="I21" s="72">
        <f t="shared" si="2"/>
        <v>2</v>
      </c>
      <c r="J21" s="72">
        <f t="shared" si="5"/>
        <v>2.4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84"/>
      <c r="C22" s="72" t="s">
        <v>11</v>
      </c>
      <c r="D22" s="7"/>
      <c r="E22" s="72">
        <f t="shared" si="0"/>
        <v>0</v>
      </c>
      <c r="F22" s="7">
        <f>Q9</f>
        <v>0</v>
      </c>
      <c r="G22" s="72">
        <f t="shared" si="1"/>
        <v>0</v>
      </c>
      <c r="H22" s="7">
        <f>Q26</f>
        <v>0</v>
      </c>
      <c r="I22" s="72">
        <f t="shared" si="2"/>
        <v>0</v>
      </c>
      <c r="J22" s="72">
        <f t="shared" si="5"/>
        <v>0</v>
      </c>
      <c r="K22" s="78"/>
      <c r="L22" s="81"/>
      <c r="N22" s="21">
        <v>46385</v>
      </c>
      <c r="O22" s="21">
        <v>46386</v>
      </c>
      <c r="P22" s="21">
        <v>46387</v>
      </c>
      <c r="Q22" s="21">
        <v>46023</v>
      </c>
      <c r="R22" s="21">
        <v>46024</v>
      </c>
    </row>
    <row r="23" spans="2:18" ht="18.8" thickBot="1" x14ac:dyDescent="0.35">
      <c r="B23" s="8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3</v>
      </c>
      <c r="I23" s="4">
        <f t="shared" si="2"/>
        <v>1.2000000000000002</v>
      </c>
      <c r="J23" s="4">
        <f t="shared" si="5"/>
        <v>3.2</v>
      </c>
      <c r="K23" s="79"/>
      <c r="L23" s="82"/>
      <c r="M23" s="11">
        <v>1</v>
      </c>
      <c r="N23" s="22">
        <v>5</v>
      </c>
      <c r="O23" s="22">
        <v>5</v>
      </c>
      <c r="P23" s="22">
        <v>5</v>
      </c>
      <c r="Q23" s="22"/>
      <c r="R23" s="22">
        <v>5</v>
      </c>
    </row>
    <row r="24" spans="2:18" x14ac:dyDescent="0.3">
      <c r="B24" s="74">
        <v>305</v>
      </c>
      <c r="C24" s="71" t="s">
        <v>8</v>
      </c>
      <c r="D24" s="6"/>
      <c r="E24" s="71">
        <f t="shared" si="0"/>
        <v>0</v>
      </c>
      <c r="F24" s="6">
        <f>N10</f>
        <v>5</v>
      </c>
      <c r="G24" s="71">
        <f t="shared" si="1"/>
        <v>2</v>
      </c>
      <c r="H24" s="6">
        <f>N27</f>
        <v>5</v>
      </c>
      <c r="I24" s="71">
        <f t="shared" si="2"/>
        <v>2</v>
      </c>
      <c r="J24" s="71">
        <f t="shared" si="5"/>
        <v>4</v>
      </c>
      <c r="K24" s="77">
        <f t="shared" ref="K24" si="10">SUM(J24:J28)</f>
        <v>15.6</v>
      </c>
      <c r="L24" s="80">
        <f t="shared" ref="L24:L34" si="11">COUNTIF($K$4:$K$73,"&gt;"&amp;K24)+1</f>
        <v>3</v>
      </c>
      <c r="M24" s="11">
        <v>2</v>
      </c>
      <c r="N24" s="22">
        <v>5</v>
      </c>
      <c r="O24" s="32">
        <v>5</v>
      </c>
      <c r="P24" s="32">
        <v>5</v>
      </c>
      <c r="Q24" s="32"/>
      <c r="R24" s="32">
        <v>5</v>
      </c>
    </row>
    <row r="25" spans="2:18" x14ac:dyDescent="0.3">
      <c r="B25" s="75"/>
      <c r="C25" s="72" t="s">
        <v>9</v>
      </c>
      <c r="D25" s="7"/>
      <c r="E25" s="72">
        <f t="shared" si="0"/>
        <v>0</v>
      </c>
      <c r="F25" s="7">
        <f>O10</f>
        <v>5</v>
      </c>
      <c r="G25" s="72">
        <f t="shared" si="1"/>
        <v>2</v>
      </c>
      <c r="H25" s="7">
        <f>O27</f>
        <v>5</v>
      </c>
      <c r="I25" s="72">
        <f t="shared" si="2"/>
        <v>2</v>
      </c>
      <c r="J25" s="72">
        <f t="shared" si="5"/>
        <v>4</v>
      </c>
      <c r="K25" s="78"/>
      <c r="L25" s="81"/>
      <c r="M25" s="11">
        <v>3</v>
      </c>
      <c r="N25" s="22">
        <v>-1</v>
      </c>
      <c r="O25" s="22">
        <v>4</v>
      </c>
      <c r="P25" s="22">
        <v>5</v>
      </c>
      <c r="Q25" s="22"/>
      <c r="R25" s="32">
        <v>4</v>
      </c>
    </row>
    <row r="26" spans="2:18" x14ac:dyDescent="0.3">
      <c r="B26" s="75"/>
      <c r="C26" s="72" t="s">
        <v>10</v>
      </c>
      <c r="D26" s="7"/>
      <c r="E26" s="72">
        <f t="shared" si="0"/>
        <v>0</v>
      </c>
      <c r="F26" s="7">
        <f>P10</f>
        <v>5</v>
      </c>
      <c r="G26" s="72">
        <f t="shared" si="1"/>
        <v>2</v>
      </c>
      <c r="H26" s="7">
        <f>P27</f>
        <v>5</v>
      </c>
      <c r="I26" s="72">
        <f t="shared" si="2"/>
        <v>2</v>
      </c>
      <c r="J26" s="72">
        <f t="shared" si="5"/>
        <v>4</v>
      </c>
      <c r="K26" s="78"/>
      <c r="L26" s="81"/>
      <c r="M26" s="11">
        <v>4</v>
      </c>
      <c r="N26" s="22">
        <v>1</v>
      </c>
      <c r="O26" s="32">
        <v>3</v>
      </c>
      <c r="P26" s="32">
        <v>5</v>
      </c>
      <c r="Q26" s="32"/>
      <c r="R26" s="32">
        <v>3</v>
      </c>
    </row>
    <row r="27" spans="2:18" x14ac:dyDescent="0.3">
      <c r="B27" s="75"/>
      <c r="C27" s="72" t="s">
        <v>11</v>
      </c>
      <c r="D27" s="7"/>
      <c r="E27" s="72">
        <f t="shared" si="0"/>
        <v>0</v>
      </c>
      <c r="F27" s="7">
        <f>Q10</f>
        <v>0</v>
      </c>
      <c r="G27" s="72">
        <f t="shared" si="1"/>
        <v>0</v>
      </c>
      <c r="H27" s="7">
        <f>Q27</f>
        <v>0</v>
      </c>
      <c r="I27" s="72">
        <f t="shared" si="2"/>
        <v>0</v>
      </c>
      <c r="J27" s="72">
        <f t="shared" si="5"/>
        <v>0</v>
      </c>
      <c r="K27" s="78"/>
      <c r="L27" s="81"/>
      <c r="M27" s="11">
        <v>5</v>
      </c>
      <c r="N27" s="22">
        <v>5</v>
      </c>
      <c r="O27" s="32">
        <v>5</v>
      </c>
      <c r="P27" s="32">
        <v>5</v>
      </c>
      <c r="Q27" s="32"/>
      <c r="R27" s="32">
        <v>4</v>
      </c>
    </row>
    <row r="28" spans="2:18" ht="18.8" thickBot="1" x14ac:dyDescent="0.35">
      <c r="B28" s="76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4</v>
      </c>
      <c r="I28" s="4">
        <f t="shared" si="2"/>
        <v>1.6</v>
      </c>
      <c r="J28" s="4">
        <f t="shared" si="5"/>
        <v>3.6</v>
      </c>
      <c r="K28" s="79"/>
      <c r="L28" s="82"/>
      <c r="M28" s="11">
        <v>6</v>
      </c>
      <c r="N28" s="36">
        <v>5</v>
      </c>
      <c r="O28" s="36">
        <v>4</v>
      </c>
      <c r="P28" s="36">
        <v>5</v>
      </c>
      <c r="Q28" s="36"/>
      <c r="R28" s="37">
        <v>5</v>
      </c>
    </row>
    <row r="29" spans="2:18" x14ac:dyDescent="0.3">
      <c r="B29" s="83">
        <v>306</v>
      </c>
      <c r="C29" s="71" t="s">
        <v>8</v>
      </c>
      <c r="D29" s="6"/>
      <c r="E29" s="71">
        <f t="shared" si="0"/>
        <v>0</v>
      </c>
      <c r="F29" s="6">
        <f>N11</f>
        <v>5</v>
      </c>
      <c r="G29" s="71">
        <f t="shared" si="1"/>
        <v>2</v>
      </c>
      <c r="H29" s="6">
        <f>N28</f>
        <v>5</v>
      </c>
      <c r="I29" s="71">
        <f t="shared" si="2"/>
        <v>2</v>
      </c>
      <c r="J29" s="71">
        <f t="shared" si="5"/>
        <v>4</v>
      </c>
      <c r="K29" s="77">
        <f t="shared" ref="K29" si="12">SUM(J29:J33)</f>
        <v>11.6</v>
      </c>
      <c r="L29" s="80">
        <f t="shared" si="11"/>
        <v>7</v>
      </c>
      <c r="M29" s="11">
        <v>7</v>
      </c>
      <c r="N29" s="36">
        <v>5</v>
      </c>
      <c r="O29" s="36">
        <v>5</v>
      </c>
      <c r="P29" s="36">
        <v>5</v>
      </c>
      <c r="Q29" s="36"/>
      <c r="R29" s="37">
        <v>5</v>
      </c>
    </row>
    <row r="30" spans="2:18" x14ac:dyDescent="0.3">
      <c r="B30" s="84"/>
      <c r="C30" s="72" t="s">
        <v>9</v>
      </c>
      <c r="D30" s="7"/>
      <c r="E30" s="72">
        <f t="shared" si="0"/>
        <v>0</v>
      </c>
      <c r="F30" s="7">
        <f>O11</f>
        <v>5</v>
      </c>
      <c r="G30" s="72">
        <f t="shared" si="1"/>
        <v>2</v>
      </c>
      <c r="H30" s="7">
        <f>O28</f>
        <v>4</v>
      </c>
      <c r="I30" s="72">
        <f t="shared" si="2"/>
        <v>1.6</v>
      </c>
      <c r="J30" s="72">
        <f t="shared" si="5"/>
        <v>3.6</v>
      </c>
      <c r="K30" s="78"/>
      <c r="L30" s="81"/>
      <c r="M30" s="11">
        <v>8</v>
      </c>
      <c r="N30" s="36">
        <v>4</v>
      </c>
      <c r="O30" s="36">
        <v>5</v>
      </c>
      <c r="P30" s="36">
        <v>5</v>
      </c>
      <c r="Q30" s="36"/>
      <c r="R30" s="37">
        <v>4</v>
      </c>
    </row>
    <row r="31" spans="2:18" x14ac:dyDescent="0.3">
      <c r="B31" s="84"/>
      <c r="C31" s="72" t="s">
        <v>10</v>
      </c>
      <c r="D31" s="7"/>
      <c r="E31" s="72">
        <f t="shared" si="0"/>
        <v>0</v>
      </c>
      <c r="F31" s="7">
        <f>P11</f>
        <v>0</v>
      </c>
      <c r="G31" s="72">
        <f t="shared" si="1"/>
        <v>0</v>
      </c>
      <c r="H31" s="7">
        <f>P28</f>
        <v>5</v>
      </c>
      <c r="I31" s="72">
        <f t="shared" si="2"/>
        <v>2</v>
      </c>
      <c r="J31" s="72">
        <f t="shared" si="5"/>
        <v>2</v>
      </c>
      <c r="K31" s="78"/>
      <c r="L31" s="81"/>
      <c r="M31" s="11">
        <v>9</v>
      </c>
      <c r="N31" s="36">
        <v>5</v>
      </c>
      <c r="O31" s="36">
        <v>3</v>
      </c>
      <c r="P31" s="36">
        <v>5</v>
      </c>
      <c r="Q31" s="36"/>
      <c r="R31" s="37">
        <v>3</v>
      </c>
    </row>
    <row r="32" spans="2:18" x14ac:dyDescent="0.3">
      <c r="B32" s="84"/>
      <c r="C32" s="72" t="s">
        <v>11</v>
      </c>
      <c r="D32" s="7"/>
      <c r="E32" s="72">
        <f t="shared" si="0"/>
        <v>0</v>
      </c>
      <c r="F32" s="7">
        <f>Q11</f>
        <v>0</v>
      </c>
      <c r="G32" s="72">
        <f t="shared" si="1"/>
        <v>0</v>
      </c>
      <c r="H32" s="7">
        <f>Q28</f>
        <v>0</v>
      </c>
      <c r="I32" s="72">
        <f t="shared" si="2"/>
        <v>0</v>
      </c>
      <c r="J32" s="72">
        <f t="shared" si="5"/>
        <v>0</v>
      </c>
      <c r="K32" s="78"/>
      <c r="L32" s="81"/>
      <c r="M32" s="11">
        <v>10</v>
      </c>
      <c r="N32" s="36">
        <v>5</v>
      </c>
      <c r="O32" s="36">
        <v>5</v>
      </c>
      <c r="P32" s="36">
        <v>5</v>
      </c>
      <c r="Q32" s="36"/>
      <c r="R32" s="37">
        <v>5</v>
      </c>
    </row>
    <row r="33" spans="2:18" ht="18.8" thickBot="1" x14ac:dyDescent="0.35">
      <c r="B33" s="85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5</v>
      </c>
      <c r="I33" s="4">
        <f t="shared" si="2"/>
        <v>2</v>
      </c>
      <c r="J33" s="4">
        <f t="shared" si="5"/>
        <v>2</v>
      </c>
      <c r="K33" s="79"/>
      <c r="L33" s="82"/>
      <c r="M33" s="11">
        <v>11</v>
      </c>
      <c r="N33" s="22">
        <v>5</v>
      </c>
      <c r="O33" s="22">
        <v>1</v>
      </c>
      <c r="P33" s="22">
        <v>2</v>
      </c>
      <c r="Q33" s="22"/>
      <c r="R33" s="32">
        <v>5</v>
      </c>
    </row>
    <row r="34" spans="2:18" x14ac:dyDescent="0.3">
      <c r="B34" s="74">
        <v>307</v>
      </c>
      <c r="C34" s="71" t="s">
        <v>8</v>
      </c>
      <c r="D34" s="6"/>
      <c r="E34" s="71">
        <f t="shared" si="0"/>
        <v>0</v>
      </c>
      <c r="F34" s="6">
        <f>N12</f>
        <v>5</v>
      </c>
      <c r="G34" s="71">
        <f t="shared" si="1"/>
        <v>2</v>
      </c>
      <c r="H34" s="6">
        <f>N29</f>
        <v>5</v>
      </c>
      <c r="I34" s="71">
        <f t="shared" si="2"/>
        <v>2</v>
      </c>
      <c r="J34" s="71">
        <f t="shared" si="5"/>
        <v>4</v>
      </c>
      <c r="K34" s="77">
        <f t="shared" ref="K34" si="13">SUM(J34:J38)</f>
        <v>16</v>
      </c>
      <c r="L34" s="80">
        <f t="shared" si="11"/>
        <v>1</v>
      </c>
      <c r="M34" s="11">
        <v>12</v>
      </c>
      <c r="N34" s="22">
        <v>2</v>
      </c>
      <c r="O34" s="22">
        <v>0</v>
      </c>
      <c r="P34" s="22">
        <v>0</v>
      </c>
      <c r="Q34" s="22"/>
      <c r="R34" s="32">
        <v>4</v>
      </c>
    </row>
    <row r="35" spans="2:18" x14ac:dyDescent="0.3">
      <c r="B35" s="75"/>
      <c r="C35" s="72" t="s">
        <v>9</v>
      </c>
      <c r="D35" s="7"/>
      <c r="E35" s="72">
        <f t="shared" si="0"/>
        <v>0</v>
      </c>
      <c r="F35" s="7">
        <f>O12</f>
        <v>5</v>
      </c>
      <c r="G35" s="72">
        <f t="shared" si="1"/>
        <v>2</v>
      </c>
      <c r="H35" s="7">
        <f>O29</f>
        <v>5</v>
      </c>
      <c r="I35" s="72">
        <f t="shared" si="2"/>
        <v>2</v>
      </c>
      <c r="J35" s="72">
        <f t="shared" si="5"/>
        <v>4</v>
      </c>
      <c r="K35" s="78"/>
      <c r="L35" s="81"/>
      <c r="M35" s="11">
        <v>13</v>
      </c>
      <c r="N35" s="22">
        <v>5</v>
      </c>
      <c r="O35" s="22">
        <v>1</v>
      </c>
      <c r="P35" s="22">
        <v>5</v>
      </c>
      <c r="Q35" s="22"/>
      <c r="R35" s="32">
        <v>4</v>
      </c>
    </row>
    <row r="36" spans="2:18" ht="18.8" thickBot="1" x14ac:dyDescent="0.35">
      <c r="B36" s="75"/>
      <c r="C36" s="72" t="s">
        <v>10</v>
      </c>
      <c r="D36" s="7"/>
      <c r="E36" s="72">
        <f t="shared" si="0"/>
        <v>0</v>
      </c>
      <c r="F36" s="7">
        <f>P12</f>
        <v>5</v>
      </c>
      <c r="G36" s="72">
        <f t="shared" si="1"/>
        <v>2</v>
      </c>
      <c r="H36" s="7">
        <f>P29</f>
        <v>5</v>
      </c>
      <c r="I36" s="72">
        <f t="shared" si="2"/>
        <v>2</v>
      </c>
      <c r="J36" s="72">
        <f t="shared" si="5"/>
        <v>4</v>
      </c>
      <c r="K36" s="78"/>
      <c r="L36" s="81"/>
      <c r="M36" s="11">
        <v>14</v>
      </c>
      <c r="N36" s="26">
        <v>5</v>
      </c>
      <c r="O36" s="26">
        <v>5</v>
      </c>
      <c r="P36" s="26">
        <v>5</v>
      </c>
      <c r="Q36" s="26"/>
      <c r="R36" s="32">
        <v>4</v>
      </c>
    </row>
    <row r="37" spans="2:18" x14ac:dyDescent="0.3">
      <c r="B37" s="75"/>
      <c r="C37" s="72" t="s">
        <v>11</v>
      </c>
      <c r="D37" s="7"/>
      <c r="E37" s="72">
        <f t="shared" si="0"/>
        <v>0</v>
      </c>
      <c r="F37" s="7">
        <f>Q12</f>
        <v>0</v>
      </c>
      <c r="G37" s="72">
        <f t="shared" si="1"/>
        <v>0</v>
      </c>
      <c r="H37" s="7">
        <f>Q29</f>
        <v>0</v>
      </c>
      <c r="I37" s="72">
        <f t="shared" si="2"/>
        <v>0</v>
      </c>
      <c r="J37" s="72">
        <f t="shared" si="5"/>
        <v>0</v>
      </c>
      <c r="K37" s="78"/>
      <c r="L37" s="81"/>
    </row>
    <row r="38" spans="2:18" ht="18.8" thickBot="1" x14ac:dyDescent="0.35">
      <c r="B38" s="76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79"/>
      <c r="L38" s="82"/>
    </row>
    <row r="39" spans="2:18" x14ac:dyDescent="0.3">
      <c r="B39" s="83">
        <v>308</v>
      </c>
      <c r="C39" s="71" t="s">
        <v>8</v>
      </c>
      <c r="D39" s="6"/>
      <c r="E39" s="71">
        <f t="shared" si="0"/>
        <v>0</v>
      </c>
      <c r="F39" s="6">
        <f>N13</f>
        <v>1</v>
      </c>
      <c r="G39" s="71">
        <f t="shared" si="1"/>
        <v>0.4</v>
      </c>
      <c r="H39" s="6">
        <f>N30</f>
        <v>4</v>
      </c>
      <c r="I39" s="71">
        <f t="shared" si="2"/>
        <v>1.6</v>
      </c>
      <c r="J39" s="71">
        <f t="shared" si="5"/>
        <v>2</v>
      </c>
      <c r="K39" s="77">
        <f t="shared" ref="K39" si="14">SUM(J39:J43)</f>
        <v>-4.4000000000000004</v>
      </c>
      <c r="L39" s="80">
        <f t="shared" ref="L39" si="15">COUNTIF($K$4:$K$73,"&gt;"&amp;K39)+1</f>
        <v>14</v>
      </c>
    </row>
    <row r="40" spans="2:18" x14ac:dyDescent="0.3">
      <c r="B40" s="84"/>
      <c r="C40" s="72" t="s">
        <v>9</v>
      </c>
      <c r="D40" s="7"/>
      <c r="E40" s="72">
        <f t="shared" si="0"/>
        <v>0</v>
      </c>
      <c r="F40" s="7">
        <f>O13</f>
        <v>-8</v>
      </c>
      <c r="G40" s="72">
        <f t="shared" si="1"/>
        <v>-3.2</v>
      </c>
      <c r="H40" s="7">
        <f xml:space="preserve"> O30</f>
        <v>5</v>
      </c>
      <c r="I40" s="72">
        <f t="shared" si="2"/>
        <v>2</v>
      </c>
      <c r="J40" s="72">
        <f t="shared" si="5"/>
        <v>-1.2000000000000002</v>
      </c>
      <c r="K40" s="78"/>
      <c r="L40" s="81"/>
    </row>
    <row r="41" spans="2:18" x14ac:dyDescent="0.3">
      <c r="B41" s="84"/>
      <c r="C41" s="72" t="s">
        <v>10</v>
      </c>
      <c r="D41" s="7"/>
      <c r="E41" s="72">
        <f t="shared" si="0"/>
        <v>0</v>
      </c>
      <c r="F41" s="7">
        <f>P13</f>
        <v>-3</v>
      </c>
      <c r="G41" s="72">
        <f t="shared" si="1"/>
        <v>-1.2000000000000002</v>
      </c>
      <c r="H41" s="7">
        <f>P30</f>
        <v>5</v>
      </c>
      <c r="I41" s="72">
        <f t="shared" si="2"/>
        <v>2</v>
      </c>
      <c r="J41" s="72">
        <f t="shared" si="5"/>
        <v>0.79999999999999982</v>
      </c>
      <c r="K41" s="78"/>
      <c r="L41" s="81"/>
    </row>
    <row r="42" spans="2:18" x14ac:dyDescent="0.3">
      <c r="B42" s="84"/>
      <c r="C42" s="72" t="s">
        <v>11</v>
      </c>
      <c r="D42" s="7"/>
      <c r="E42" s="72">
        <f t="shared" si="0"/>
        <v>0</v>
      </c>
      <c r="F42" s="7">
        <f>Q13</f>
        <v>0</v>
      </c>
      <c r="G42" s="72">
        <f t="shared" si="1"/>
        <v>0</v>
      </c>
      <c r="H42" s="7">
        <f>Q30</f>
        <v>0</v>
      </c>
      <c r="I42" s="72">
        <f t="shared" si="2"/>
        <v>0</v>
      </c>
      <c r="J42" s="72">
        <f t="shared" si="5"/>
        <v>0</v>
      </c>
      <c r="K42" s="78"/>
      <c r="L42" s="81"/>
    </row>
    <row r="43" spans="2:18" ht="18.8" thickBot="1" x14ac:dyDescent="0.35">
      <c r="B43" s="85"/>
      <c r="C43" s="4" t="s">
        <v>12</v>
      </c>
      <c r="D43" s="8"/>
      <c r="E43" s="4">
        <f t="shared" si="0"/>
        <v>0</v>
      </c>
      <c r="F43" s="8">
        <f>R13</f>
        <v>-19</v>
      </c>
      <c r="G43" s="4">
        <f t="shared" si="1"/>
        <v>-7.6000000000000005</v>
      </c>
      <c r="H43" s="8">
        <f>R30</f>
        <v>4</v>
      </c>
      <c r="I43" s="4">
        <f t="shared" si="2"/>
        <v>1.6</v>
      </c>
      <c r="J43" s="4">
        <f t="shared" si="5"/>
        <v>-6</v>
      </c>
      <c r="K43" s="79"/>
      <c r="L43" s="82"/>
    </row>
    <row r="44" spans="2:18" x14ac:dyDescent="0.3">
      <c r="B44" s="74">
        <v>309</v>
      </c>
      <c r="C44" s="71" t="s">
        <v>8</v>
      </c>
      <c r="D44" s="6"/>
      <c r="E44" s="71">
        <f t="shared" si="0"/>
        <v>0</v>
      </c>
      <c r="F44" s="6">
        <f>N14</f>
        <v>1</v>
      </c>
      <c r="G44" s="71">
        <f t="shared" si="1"/>
        <v>0.4</v>
      </c>
      <c r="H44" s="6">
        <f>N31</f>
        <v>5</v>
      </c>
      <c r="I44" s="71">
        <f t="shared" si="2"/>
        <v>2</v>
      </c>
      <c r="J44" s="71">
        <f t="shared" si="5"/>
        <v>2.4</v>
      </c>
      <c r="K44" s="77">
        <f t="shared" ref="K44" si="16">SUM(J44:J48)</f>
        <v>1.2000000000000002</v>
      </c>
      <c r="L44" s="80">
        <f t="shared" ref="L44:L49" si="17">COUNTIF($K$4:$K$73,"&gt;"&amp;K44)+1</f>
        <v>11</v>
      </c>
    </row>
    <row r="45" spans="2:18" x14ac:dyDescent="0.3">
      <c r="B45" s="75"/>
      <c r="C45" s="72" t="s">
        <v>9</v>
      </c>
      <c r="D45" s="7"/>
      <c r="E45" s="72">
        <f t="shared" si="0"/>
        <v>0</v>
      </c>
      <c r="F45" s="7">
        <f>O14</f>
        <v>4</v>
      </c>
      <c r="G45" s="72">
        <f t="shared" si="1"/>
        <v>1.6</v>
      </c>
      <c r="H45" s="7">
        <f>O31</f>
        <v>3</v>
      </c>
      <c r="I45" s="72">
        <f t="shared" si="2"/>
        <v>1.2000000000000002</v>
      </c>
      <c r="J45" s="72">
        <f t="shared" si="5"/>
        <v>2.8000000000000003</v>
      </c>
      <c r="K45" s="78"/>
      <c r="L45" s="81"/>
    </row>
    <row r="46" spans="2:18" x14ac:dyDescent="0.3">
      <c r="B46" s="75"/>
      <c r="C46" s="72" t="s">
        <v>10</v>
      </c>
      <c r="D46" s="7"/>
      <c r="E46" s="72">
        <f t="shared" si="0"/>
        <v>0</v>
      </c>
      <c r="F46" s="7">
        <f>P14</f>
        <v>-7</v>
      </c>
      <c r="G46" s="72">
        <f t="shared" si="1"/>
        <v>-2.8000000000000003</v>
      </c>
      <c r="H46" s="7">
        <f>P31</f>
        <v>5</v>
      </c>
      <c r="I46" s="72">
        <f t="shared" si="2"/>
        <v>2</v>
      </c>
      <c r="J46" s="72">
        <f t="shared" si="5"/>
        <v>-0.80000000000000027</v>
      </c>
      <c r="K46" s="78"/>
      <c r="L46" s="81"/>
    </row>
    <row r="47" spans="2:18" x14ac:dyDescent="0.3">
      <c r="B47" s="75"/>
      <c r="C47" s="72" t="s">
        <v>11</v>
      </c>
      <c r="D47" s="7"/>
      <c r="E47" s="72">
        <f t="shared" si="0"/>
        <v>0</v>
      </c>
      <c r="F47" s="7">
        <f>Q14</f>
        <v>0</v>
      </c>
      <c r="G47" s="72">
        <f t="shared" si="1"/>
        <v>0</v>
      </c>
      <c r="H47" s="7">
        <f>Q31</f>
        <v>0</v>
      </c>
      <c r="I47" s="72">
        <f t="shared" si="2"/>
        <v>0</v>
      </c>
      <c r="J47" s="72">
        <f t="shared" si="5"/>
        <v>0</v>
      </c>
      <c r="K47" s="78"/>
      <c r="L47" s="81"/>
    </row>
    <row r="48" spans="2:18" ht="18.8" thickBot="1" x14ac:dyDescent="0.35">
      <c r="B48" s="76"/>
      <c r="C48" s="4" t="s">
        <v>12</v>
      </c>
      <c r="D48" s="8"/>
      <c r="E48" s="4">
        <f t="shared" si="0"/>
        <v>0</v>
      </c>
      <c r="F48" s="8">
        <f>R14</f>
        <v>-11</v>
      </c>
      <c r="G48" s="4">
        <f t="shared" si="1"/>
        <v>-4.4000000000000004</v>
      </c>
      <c r="H48" s="8">
        <f>R31</f>
        <v>3</v>
      </c>
      <c r="I48" s="4">
        <f t="shared" si="2"/>
        <v>1.2000000000000002</v>
      </c>
      <c r="J48" s="4">
        <f t="shared" si="5"/>
        <v>-3.2</v>
      </c>
      <c r="K48" s="79"/>
      <c r="L48" s="82"/>
    </row>
    <row r="49" spans="2:12" x14ac:dyDescent="0.3">
      <c r="B49" s="83">
        <v>310</v>
      </c>
      <c r="C49" s="71" t="s">
        <v>8</v>
      </c>
      <c r="D49" s="6"/>
      <c r="E49" s="71">
        <f t="shared" si="0"/>
        <v>0</v>
      </c>
      <c r="F49" s="6">
        <f>N15</f>
        <v>5</v>
      </c>
      <c r="G49" s="71">
        <f t="shared" si="1"/>
        <v>2</v>
      </c>
      <c r="H49" s="6">
        <f>N32</f>
        <v>5</v>
      </c>
      <c r="I49" s="71">
        <f t="shared" si="2"/>
        <v>2</v>
      </c>
      <c r="J49" s="71">
        <f t="shared" si="5"/>
        <v>4</v>
      </c>
      <c r="K49" s="77">
        <f t="shared" ref="K49" si="18">SUM(J49:J53)</f>
        <v>12</v>
      </c>
      <c r="L49" s="80">
        <f t="shared" si="17"/>
        <v>5</v>
      </c>
    </row>
    <row r="50" spans="2:12" x14ac:dyDescent="0.3">
      <c r="B50" s="84"/>
      <c r="C50" s="72" t="s">
        <v>9</v>
      </c>
      <c r="D50" s="7"/>
      <c r="E50" s="72">
        <f t="shared" si="0"/>
        <v>0</v>
      </c>
      <c r="F50" s="7">
        <f>O15</f>
        <v>5</v>
      </c>
      <c r="G50" s="72">
        <f t="shared" si="1"/>
        <v>2</v>
      </c>
      <c r="H50" s="7">
        <f>O32</f>
        <v>5</v>
      </c>
      <c r="I50" s="72">
        <f t="shared" si="2"/>
        <v>2</v>
      </c>
      <c r="J50" s="72">
        <f t="shared" si="5"/>
        <v>4</v>
      </c>
      <c r="K50" s="78"/>
      <c r="L50" s="81"/>
    </row>
    <row r="51" spans="2:12" x14ac:dyDescent="0.3">
      <c r="B51" s="84"/>
      <c r="C51" s="72" t="s">
        <v>10</v>
      </c>
      <c r="D51" s="7"/>
      <c r="E51" s="72">
        <f t="shared" si="0"/>
        <v>0</v>
      </c>
      <c r="F51" s="7">
        <f>P15</f>
        <v>0</v>
      </c>
      <c r="G51" s="72">
        <f t="shared" si="1"/>
        <v>0</v>
      </c>
      <c r="H51" s="7">
        <f>P32</f>
        <v>5</v>
      </c>
      <c r="I51" s="72">
        <f t="shared" si="2"/>
        <v>2</v>
      </c>
      <c r="J51" s="72">
        <f t="shared" si="5"/>
        <v>2</v>
      </c>
      <c r="K51" s="78"/>
      <c r="L51" s="81"/>
    </row>
    <row r="52" spans="2:12" x14ac:dyDescent="0.3">
      <c r="B52" s="84"/>
      <c r="C52" s="72" t="s">
        <v>11</v>
      </c>
      <c r="D52" s="7"/>
      <c r="E52" s="72">
        <f t="shared" si="0"/>
        <v>0</v>
      </c>
      <c r="F52" s="7">
        <f>Q15</f>
        <v>0</v>
      </c>
      <c r="G52" s="72">
        <f t="shared" si="1"/>
        <v>0</v>
      </c>
      <c r="H52" s="7">
        <f>Q32</f>
        <v>0</v>
      </c>
      <c r="I52" s="72">
        <f t="shared" si="2"/>
        <v>0</v>
      </c>
      <c r="J52" s="72">
        <f t="shared" si="5"/>
        <v>0</v>
      </c>
      <c r="K52" s="78"/>
      <c r="L52" s="81"/>
    </row>
    <row r="53" spans="2:12" ht="18.8" thickBot="1" x14ac:dyDescent="0.35">
      <c r="B53" s="85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5</v>
      </c>
      <c r="I53" s="4">
        <f t="shared" si="2"/>
        <v>2</v>
      </c>
      <c r="J53" s="4">
        <f t="shared" si="5"/>
        <v>2</v>
      </c>
      <c r="K53" s="79"/>
      <c r="L53" s="82"/>
    </row>
    <row r="54" spans="2:12" x14ac:dyDescent="0.3">
      <c r="B54" s="74">
        <v>311</v>
      </c>
      <c r="C54" s="71" t="s">
        <v>8</v>
      </c>
      <c r="D54" s="6"/>
      <c r="E54" s="71">
        <f t="shared" si="0"/>
        <v>0</v>
      </c>
      <c r="F54" s="6">
        <f>N16</f>
        <v>-4</v>
      </c>
      <c r="G54" s="71">
        <f t="shared" si="1"/>
        <v>-1.6</v>
      </c>
      <c r="H54" s="6">
        <f>N33</f>
        <v>5</v>
      </c>
      <c r="I54" s="71">
        <f t="shared" si="2"/>
        <v>2</v>
      </c>
      <c r="J54" s="71">
        <f t="shared" si="5"/>
        <v>0.39999999999999991</v>
      </c>
      <c r="K54" s="77">
        <f t="shared" ref="K54" si="19">SUM(J54:J58)</f>
        <v>-2.4000000000000004</v>
      </c>
      <c r="L54" s="80">
        <f t="shared" ref="L54" si="20">COUNTIF($K$4:$K$73,"&gt;"&amp;K54)+1</f>
        <v>13</v>
      </c>
    </row>
    <row r="55" spans="2:12" x14ac:dyDescent="0.3">
      <c r="B55" s="75"/>
      <c r="C55" s="72" t="s">
        <v>9</v>
      </c>
      <c r="D55" s="7"/>
      <c r="E55" s="72">
        <f t="shared" si="0"/>
        <v>0</v>
      </c>
      <c r="F55" s="7">
        <f>O16</f>
        <v>1</v>
      </c>
      <c r="G55" s="72">
        <f t="shared" si="1"/>
        <v>0.4</v>
      </c>
      <c r="H55" s="7">
        <f>O33</f>
        <v>1</v>
      </c>
      <c r="I55" s="72">
        <f t="shared" si="2"/>
        <v>0.4</v>
      </c>
      <c r="J55" s="72">
        <f t="shared" si="5"/>
        <v>0.8</v>
      </c>
      <c r="K55" s="78"/>
      <c r="L55" s="81"/>
    </row>
    <row r="56" spans="2:12" x14ac:dyDescent="0.3">
      <c r="B56" s="75"/>
      <c r="C56" s="72" t="s">
        <v>10</v>
      </c>
      <c r="D56" s="7"/>
      <c r="E56" s="72">
        <f t="shared" si="0"/>
        <v>0</v>
      </c>
      <c r="F56" s="7">
        <f>P16</f>
        <v>-3</v>
      </c>
      <c r="G56" s="72">
        <f t="shared" si="1"/>
        <v>-1.2000000000000002</v>
      </c>
      <c r="H56" s="7">
        <f>P33</f>
        <v>2</v>
      </c>
      <c r="I56" s="72">
        <f t="shared" si="2"/>
        <v>0.8</v>
      </c>
      <c r="J56" s="72">
        <f t="shared" si="5"/>
        <v>-0.40000000000000013</v>
      </c>
      <c r="K56" s="78"/>
      <c r="L56" s="81"/>
    </row>
    <row r="57" spans="2:12" x14ac:dyDescent="0.3">
      <c r="B57" s="75"/>
      <c r="C57" s="72" t="s">
        <v>11</v>
      </c>
      <c r="D57" s="7"/>
      <c r="E57" s="72">
        <f t="shared" si="0"/>
        <v>0</v>
      </c>
      <c r="F57" s="7">
        <f>Q16</f>
        <v>0</v>
      </c>
      <c r="G57" s="72">
        <f t="shared" si="1"/>
        <v>0</v>
      </c>
      <c r="H57" s="7">
        <f>Q33</f>
        <v>0</v>
      </c>
      <c r="I57" s="72">
        <f t="shared" si="2"/>
        <v>0</v>
      </c>
      <c r="J57" s="72">
        <f t="shared" si="5"/>
        <v>0</v>
      </c>
      <c r="K57" s="78"/>
      <c r="L57" s="81"/>
    </row>
    <row r="58" spans="2:12" ht="18.8" thickBot="1" x14ac:dyDescent="0.35">
      <c r="B58" s="76"/>
      <c r="C58" s="4" t="s">
        <v>12</v>
      </c>
      <c r="D58" s="8"/>
      <c r="E58" s="4">
        <f t="shared" si="0"/>
        <v>0</v>
      </c>
      <c r="F58" s="8">
        <f>R16</f>
        <v>-13</v>
      </c>
      <c r="G58" s="4">
        <f t="shared" si="1"/>
        <v>-5.2</v>
      </c>
      <c r="H58" s="8">
        <f>R33</f>
        <v>5</v>
      </c>
      <c r="I58" s="4">
        <f t="shared" si="2"/>
        <v>2</v>
      </c>
      <c r="J58" s="4">
        <f t="shared" si="5"/>
        <v>-3.2</v>
      </c>
      <c r="K58" s="79"/>
      <c r="L58" s="82"/>
    </row>
    <row r="59" spans="2:12" x14ac:dyDescent="0.3">
      <c r="B59" s="83">
        <v>312</v>
      </c>
      <c r="C59" s="71" t="s">
        <v>8</v>
      </c>
      <c r="D59" s="6"/>
      <c r="E59" s="71">
        <f t="shared" si="0"/>
        <v>0</v>
      </c>
      <c r="F59" s="6">
        <f>N17</f>
        <v>0</v>
      </c>
      <c r="G59" s="71">
        <f t="shared" si="1"/>
        <v>0</v>
      </c>
      <c r="H59" s="6">
        <f>N34</f>
        <v>2</v>
      </c>
      <c r="I59" s="71">
        <f t="shared" si="2"/>
        <v>0.8</v>
      </c>
      <c r="J59" s="71">
        <f t="shared" si="5"/>
        <v>0.8</v>
      </c>
      <c r="K59" s="77">
        <f t="shared" ref="K59" si="21">SUM(J59:J63)</f>
        <v>1.2</v>
      </c>
      <c r="L59" s="80">
        <f t="shared" ref="L59:L69" si="22">COUNTIF($K$4:$K$73,"&gt;"&amp;K59)+1</f>
        <v>11</v>
      </c>
    </row>
    <row r="60" spans="2:12" x14ac:dyDescent="0.3">
      <c r="B60" s="84"/>
      <c r="C60" s="72" t="s">
        <v>9</v>
      </c>
      <c r="D60" s="7"/>
      <c r="E60" s="72">
        <f t="shared" si="0"/>
        <v>0</v>
      </c>
      <c r="F60" s="7">
        <f>O17</f>
        <v>-1</v>
      </c>
      <c r="G60" s="72">
        <f t="shared" si="1"/>
        <v>-0.4</v>
      </c>
      <c r="H60" s="7">
        <f>O34</f>
        <v>0</v>
      </c>
      <c r="I60" s="72">
        <f t="shared" si="2"/>
        <v>0</v>
      </c>
      <c r="J60" s="72">
        <f t="shared" si="5"/>
        <v>-0.4</v>
      </c>
      <c r="K60" s="78"/>
      <c r="L60" s="81"/>
    </row>
    <row r="61" spans="2:12" x14ac:dyDescent="0.3">
      <c r="B61" s="84"/>
      <c r="C61" s="72" t="s">
        <v>10</v>
      </c>
      <c r="D61" s="7"/>
      <c r="E61" s="72">
        <f t="shared" si="0"/>
        <v>0</v>
      </c>
      <c r="F61" s="7">
        <f>P17</f>
        <v>1</v>
      </c>
      <c r="G61" s="72">
        <f t="shared" si="1"/>
        <v>0.4</v>
      </c>
      <c r="H61" s="7">
        <f>P34</f>
        <v>0</v>
      </c>
      <c r="I61" s="72">
        <f t="shared" si="2"/>
        <v>0</v>
      </c>
      <c r="J61" s="72">
        <f t="shared" si="5"/>
        <v>0.4</v>
      </c>
      <c r="K61" s="78"/>
      <c r="L61" s="81"/>
    </row>
    <row r="62" spans="2:12" x14ac:dyDescent="0.3">
      <c r="B62" s="84"/>
      <c r="C62" s="72" t="s">
        <v>11</v>
      </c>
      <c r="D62" s="7"/>
      <c r="E62" s="72">
        <f t="shared" si="0"/>
        <v>0</v>
      </c>
      <c r="F62" s="7">
        <f>Q17</f>
        <v>0</v>
      </c>
      <c r="G62" s="72">
        <f t="shared" si="1"/>
        <v>0</v>
      </c>
      <c r="H62" s="7">
        <f>Q34</f>
        <v>0</v>
      </c>
      <c r="I62" s="72">
        <f t="shared" si="2"/>
        <v>0</v>
      </c>
      <c r="J62" s="72">
        <f t="shared" si="5"/>
        <v>0</v>
      </c>
      <c r="K62" s="78"/>
      <c r="L62" s="81"/>
    </row>
    <row r="63" spans="2:12" ht="18.8" thickBot="1" x14ac:dyDescent="0.35">
      <c r="B63" s="85"/>
      <c r="C63" s="4" t="s">
        <v>12</v>
      </c>
      <c r="D63" s="8"/>
      <c r="E63" s="4">
        <f t="shared" si="0"/>
        <v>0</v>
      </c>
      <c r="F63" s="8">
        <f>R17</f>
        <v>-3</v>
      </c>
      <c r="G63" s="4">
        <f t="shared" si="1"/>
        <v>-1.2000000000000002</v>
      </c>
      <c r="H63" s="8">
        <f>R34</f>
        <v>4</v>
      </c>
      <c r="I63" s="4">
        <f t="shared" si="2"/>
        <v>1.6</v>
      </c>
      <c r="J63" s="4">
        <f t="shared" si="5"/>
        <v>0.39999999999999991</v>
      </c>
      <c r="K63" s="79"/>
      <c r="L63" s="82"/>
    </row>
    <row r="64" spans="2:12" x14ac:dyDescent="0.3">
      <c r="B64" s="74">
        <v>313</v>
      </c>
      <c r="C64" s="71" t="s">
        <v>8</v>
      </c>
      <c r="D64" s="6"/>
      <c r="E64" s="71">
        <f t="shared" si="0"/>
        <v>0</v>
      </c>
      <c r="F64" s="6">
        <f>N18</f>
        <v>5</v>
      </c>
      <c r="G64" s="71">
        <f t="shared" si="1"/>
        <v>2</v>
      </c>
      <c r="H64" s="6">
        <f>N35</f>
        <v>5</v>
      </c>
      <c r="I64" s="71">
        <f t="shared" si="2"/>
        <v>2</v>
      </c>
      <c r="J64" s="71">
        <f t="shared" si="5"/>
        <v>4</v>
      </c>
      <c r="K64" s="77">
        <f t="shared" ref="K64" si="23">SUM(J64:J68)</f>
        <v>11.599999999999998</v>
      </c>
      <c r="L64" s="80">
        <f t="shared" si="22"/>
        <v>7</v>
      </c>
    </row>
    <row r="65" spans="2:12" x14ac:dyDescent="0.3">
      <c r="B65" s="75"/>
      <c r="C65" s="72" t="s">
        <v>9</v>
      </c>
      <c r="D65" s="7"/>
      <c r="E65" s="72">
        <f t="shared" si="0"/>
        <v>0</v>
      </c>
      <c r="F65" s="7">
        <f>O18</f>
        <v>3</v>
      </c>
      <c r="G65" s="72">
        <f t="shared" si="1"/>
        <v>1.2000000000000002</v>
      </c>
      <c r="H65" s="7">
        <f>O35</f>
        <v>1</v>
      </c>
      <c r="I65" s="72">
        <f t="shared" si="2"/>
        <v>0.4</v>
      </c>
      <c r="J65" s="72">
        <f t="shared" si="5"/>
        <v>1.6</v>
      </c>
      <c r="K65" s="78"/>
      <c r="L65" s="81"/>
    </row>
    <row r="66" spans="2:12" x14ac:dyDescent="0.3">
      <c r="B66" s="75"/>
      <c r="C66" s="72" t="s">
        <v>10</v>
      </c>
      <c r="D66" s="7"/>
      <c r="E66" s="72">
        <f t="shared" si="0"/>
        <v>0</v>
      </c>
      <c r="F66" s="7">
        <f>P18</f>
        <v>2</v>
      </c>
      <c r="G66" s="72">
        <f t="shared" si="1"/>
        <v>0.8</v>
      </c>
      <c r="H66" s="7">
        <f>P35</f>
        <v>5</v>
      </c>
      <c r="I66" s="72">
        <f t="shared" si="2"/>
        <v>2</v>
      </c>
      <c r="J66" s="72">
        <f t="shared" si="5"/>
        <v>2.8</v>
      </c>
      <c r="K66" s="78"/>
      <c r="L66" s="81"/>
    </row>
    <row r="67" spans="2:12" x14ac:dyDescent="0.3">
      <c r="B67" s="75"/>
      <c r="C67" s="72" t="s">
        <v>11</v>
      </c>
      <c r="D67" s="7"/>
      <c r="E67" s="72">
        <f t="shared" si="0"/>
        <v>0</v>
      </c>
      <c r="F67" s="7">
        <f>Q18</f>
        <v>0</v>
      </c>
      <c r="G67" s="72">
        <f t="shared" si="1"/>
        <v>0</v>
      </c>
      <c r="H67" s="7">
        <f>Q35</f>
        <v>0</v>
      </c>
      <c r="I67" s="72">
        <f t="shared" si="2"/>
        <v>0</v>
      </c>
      <c r="J67" s="72">
        <f t="shared" si="5"/>
        <v>0</v>
      </c>
      <c r="K67" s="78"/>
      <c r="L67" s="81"/>
    </row>
    <row r="68" spans="2:12" ht="18.8" thickBot="1" x14ac:dyDescent="0.35">
      <c r="B68" s="76"/>
      <c r="C68" s="4" t="s">
        <v>12</v>
      </c>
      <c r="D68" s="8"/>
      <c r="E68" s="4">
        <f t="shared" si="0"/>
        <v>0</v>
      </c>
      <c r="F68" s="8">
        <f>R18</f>
        <v>4</v>
      </c>
      <c r="G68" s="4">
        <f t="shared" si="1"/>
        <v>1.6</v>
      </c>
      <c r="H68" s="8">
        <f>R35</f>
        <v>4</v>
      </c>
      <c r="I68" s="4">
        <f t="shared" si="2"/>
        <v>1.6</v>
      </c>
      <c r="J68" s="4">
        <f t="shared" si="5"/>
        <v>3.2</v>
      </c>
      <c r="K68" s="79"/>
      <c r="L68" s="82"/>
    </row>
    <row r="69" spans="2:12" x14ac:dyDescent="0.3">
      <c r="B69" s="83">
        <v>314</v>
      </c>
      <c r="C69" s="71" t="s">
        <v>8</v>
      </c>
      <c r="D69" s="6"/>
      <c r="E69" s="71">
        <f t="shared" ref="E69:E73" si="24">D69*0.2</f>
        <v>0</v>
      </c>
      <c r="F69" s="6">
        <f>N19</f>
        <v>5</v>
      </c>
      <c r="G69" s="71">
        <f t="shared" ref="G69:G73" si="25">F69*0.4</f>
        <v>2</v>
      </c>
      <c r="H69" s="6">
        <f>N36</f>
        <v>5</v>
      </c>
      <c r="I69" s="71">
        <f t="shared" ref="I69:I73" si="26">H69*0.4</f>
        <v>2</v>
      </c>
      <c r="J69" s="71">
        <f t="shared" si="5"/>
        <v>4</v>
      </c>
      <c r="K69" s="77">
        <f t="shared" ref="K69" si="27">SUM(J69:J73)</f>
        <v>12</v>
      </c>
      <c r="L69" s="80">
        <f t="shared" si="22"/>
        <v>5</v>
      </c>
    </row>
    <row r="70" spans="2:12" x14ac:dyDescent="0.3">
      <c r="B70" s="84"/>
      <c r="C70" s="72" t="s">
        <v>9</v>
      </c>
      <c r="D70" s="7"/>
      <c r="E70" s="72">
        <f t="shared" si="24"/>
        <v>0</v>
      </c>
      <c r="F70" s="7">
        <f>O19</f>
        <v>1</v>
      </c>
      <c r="G70" s="72">
        <f t="shared" si="25"/>
        <v>0.4</v>
      </c>
      <c r="H70" s="7">
        <f>O36</f>
        <v>5</v>
      </c>
      <c r="I70" s="72">
        <f t="shared" si="26"/>
        <v>2</v>
      </c>
      <c r="J70" s="72">
        <f t="shared" si="5"/>
        <v>2.4</v>
      </c>
      <c r="K70" s="78"/>
      <c r="L70" s="81"/>
    </row>
    <row r="71" spans="2:12" x14ac:dyDescent="0.3">
      <c r="B71" s="84"/>
      <c r="C71" s="72" t="s">
        <v>10</v>
      </c>
      <c r="D71" s="7"/>
      <c r="E71" s="72">
        <f t="shared" si="24"/>
        <v>0</v>
      </c>
      <c r="F71" s="7">
        <f>P19</f>
        <v>0</v>
      </c>
      <c r="G71" s="72">
        <f t="shared" si="25"/>
        <v>0</v>
      </c>
      <c r="H71" s="7">
        <f>P36</f>
        <v>5</v>
      </c>
      <c r="I71" s="72">
        <f t="shared" si="26"/>
        <v>2</v>
      </c>
      <c r="J71" s="72">
        <f t="shared" si="5"/>
        <v>2</v>
      </c>
      <c r="K71" s="78"/>
      <c r="L71" s="81"/>
    </row>
    <row r="72" spans="2:12" x14ac:dyDescent="0.3">
      <c r="B72" s="84"/>
      <c r="C72" s="72" t="s">
        <v>11</v>
      </c>
      <c r="D72" s="7"/>
      <c r="E72" s="72">
        <f t="shared" si="24"/>
        <v>0</v>
      </c>
      <c r="F72" s="7">
        <f>Q19</f>
        <v>0</v>
      </c>
      <c r="G72" s="72">
        <f t="shared" si="25"/>
        <v>0</v>
      </c>
      <c r="H72" s="7">
        <f>Q36</f>
        <v>0</v>
      </c>
      <c r="I72" s="72">
        <f t="shared" si="26"/>
        <v>0</v>
      </c>
      <c r="J72" s="72">
        <f t="shared" si="5"/>
        <v>0</v>
      </c>
      <c r="K72" s="78"/>
      <c r="L72" s="81"/>
    </row>
    <row r="73" spans="2:12" ht="18.8" thickBot="1" x14ac:dyDescent="0.35">
      <c r="B73" s="85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4</v>
      </c>
      <c r="I73" s="4">
        <f t="shared" si="26"/>
        <v>1.6</v>
      </c>
      <c r="J73" s="4">
        <f t="shared" si="5"/>
        <v>3.6</v>
      </c>
      <c r="K73" s="79"/>
      <c r="L73" s="82"/>
    </row>
  </sheetData>
  <protectedRanges>
    <protectedRange sqref="N4:R4 N20:R21 R6:R19 N6:N19 N23:R36" name="範圍1"/>
    <protectedRange sqref="N5:R5" name="範圍1_3"/>
    <protectedRange sqref="N22:R22" name="範圍1_3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7" priority="2" operator="between">
      <formula>1</formula>
      <formula>5</formula>
    </cfRule>
  </conditionalFormatting>
  <conditionalFormatting sqref="K4:K73">
    <cfRule type="cellIs" dxfId="3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5C1E-8DDC-485C-A89D-00A332A16559}">
  <sheetPr>
    <pageSetUpPr fitToPage="1"/>
  </sheetPr>
  <dimension ref="B1:R73"/>
  <sheetViews>
    <sheetView zoomScale="85" zoomScaleNormal="85" workbookViewId="0">
      <selection activeCell="E6" sqref="E6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43" t="s">
        <v>4</v>
      </c>
      <c r="K3" s="43" t="s">
        <v>5</v>
      </c>
      <c r="L3" s="97"/>
    </row>
    <row r="4" spans="2:18" x14ac:dyDescent="0.3">
      <c r="B4" s="89">
        <v>301</v>
      </c>
      <c r="C4" s="41" t="s">
        <v>8</v>
      </c>
      <c r="D4" s="6"/>
      <c r="E4" s="41">
        <f>D4*0.2</f>
        <v>0</v>
      </c>
      <c r="F4" s="6">
        <f>N6</f>
        <v>5</v>
      </c>
      <c r="G4" s="41">
        <f>F4*0.4</f>
        <v>2</v>
      </c>
      <c r="H4" s="6">
        <f>N23</f>
        <v>5</v>
      </c>
      <c r="I4" s="41">
        <f>H4*0.4</f>
        <v>2</v>
      </c>
      <c r="J4" s="41">
        <f>E4+G4+I4</f>
        <v>4</v>
      </c>
      <c r="K4" s="77">
        <f>SUM(J4:J8)</f>
        <v>14.8</v>
      </c>
      <c r="L4" s="80">
        <f>COUNTIF($K$4:$K$73,"&gt;"&amp;K4)+1</f>
        <v>3</v>
      </c>
      <c r="N4" s="30" t="s">
        <v>2</v>
      </c>
      <c r="O4" s="102" t="s">
        <v>39</v>
      </c>
      <c r="P4" s="103"/>
      <c r="Q4" s="103"/>
      <c r="R4" s="104"/>
    </row>
    <row r="5" spans="2:18" x14ac:dyDescent="0.3">
      <c r="B5" s="92"/>
      <c r="C5" s="42" t="s">
        <v>9</v>
      </c>
      <c r="D5" s="7"/>
      <c r="E5" s="42">
        <f t="shared" ref="E5:E68" si="0">D5*0.2</f>
        <v>0</v>
      </c>
      <c r="F5" s="7">
        <f>O6</f>
        <v>5</v>
      </c>
      <c r="G5" s="42">
        <f t="shared" ref="G5:G68" si="1">F5*0.4</f>
        <v>2</v>
      </c>
      <c r="H5" s="7">
        <f>O23</f>
        <v>2</v>
      </c>
      <c r="I5" s="42">
        <f t="shared" ref="I5:I68" si="2">H5*0.4</f>
        <v>0.8</v>
      </c>
      <c r="J5" s="42">
        <f t="shared" ref="J5:J8" si="3">E5+G5+I5</f>
        <v>2.8</v>
      </c>
      <c r="K5" s="78"/>
      <c r="L5" s="81"/>
      <c r="N5" s="31">
        <v>45950</v>
      </c>
      <c r="O5" s="21">
        <v>45951</v>
      </c>
      <c r="P5" s="21">
        <v>45952</v>
      </c>
      <c r="Q5" s="21">
        <v>45953</v>
      </c>
      <c r="R5" s="21"/>
    </row>
    <row r="6" spans="2:18" x14ac:dyDescent="0.3">
      <c r="B6" s="92"/>
      <c r="C6" s="42" t="s">
        <v>10</v>
      </c>
      <c r="D6" s="7"/>
      <c r="E6" s="42">
        <f t="shared" si="0"/>
        <v>0</v>
      </c>
      <c r="F6" s="7">
        <f>P6</f>
        <v>5</v>
      </c>
      <c r="G6" s="42">
        <f t="shared" si="1"/>
        <v>2</v>
      </c>
      <c r="H6" s="7">
        <f>P23</f>
        <v>5</v>
      </c>
      <c r="I6" s="42">
        <f t="shared" si="2"/>
        <v>2</v>
      </c>
      <c r="J6" s="42">
        <f t="shared" si="3"/>
        <v>4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/>
    </row>
    <row r="7" spans="2:18" x14ac:dyDescent="0.3">
      <c r="B7" s="92"/>
      <c r="C7" s="42" t="s">
        <v>11</v>
      </c>
      <c r="D7" s="7"/>
      <c r="E7" s="42">
        <f t="shared" si="0"/>
        <v>0</v>
      </c>
      <c r="F7" s="7">
        <f>Q6</f>
        <v>5</v>
      </c>
      <c r="G7" s="42">
        <f t="shared" si="1"/>
        <v>2</v>
      </c>
      <c r="H7" s="7">
        <f>Q23</f>
        <v>5</v>
      </c>
      <c r="I7" s="42">
        <f t="shared" si="2"/>
        <v>2</v>
      </c>
      <c r="J7" s="42">
        <f t="shared" si="3"/>
        <v>4</v>
      </c>
      <c r="K7" s="78"/>
      <c r="L7" s="81"/>
      <c r="M7" s="11">
        <v>2</v>
      </c>
      <c r="N7" s="22">
        <v>4</v>
      </c>
      <c r="O7" s="22">
        <v>3</v>
      </c>
      <c r="P7" s="22">
        <v>2</v>
      </c>
      <c r="Q7" s="22">
        <v>4</v>
      </c>
      <c r="R7" s="22"/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0</v>
      </c>
      <c r="G8" s="4">
        <f t="shared" si="1"/>
        <v>0</v>
      </c>
      <c r="H8" s="8">
        <f>R23</f>
        <v>0</v>
      </c>
      <c r="I8" s="4">
        <f t="shared" si="2"/>
        <v>0</v>
      </c>
      <c r="J8" s="4">
        <f t="shared" si="3"/>
        <v>0</v>
      </c>
      <c r="K8" s="79"/>
      <c r="L8" s="82"/>
      <c r="M8" s="11">
        <v>3</v>
      </c>
      <c r="N8" s="22">
        <v>5</v>
      </c>
      <c r="O8" s="22">
        <v>4</v>
      </c>
      <c r="P8" s="22">
        <v>5</v>
      </c>
      <c r="Q8" s="22">
        <v>4</v>
      </c>
      <c r="R8" s="22"/>
    </row>
    <row r="9" spans="2:18" x14ac:dyDescent="0.3">
      <c r="B9" s="99">
        <v>302</v>
      </c>
      <c r="C9" s="41" t="s">
        <v>8</v>
      </c>
      <c r="D9" s="6"/>
      <c r="E9" s="41">
        <f t="shared" si="0"/>
        <v>0</v>
      </c>
      <c r="F9" s="6">
        <f>N7</f>
        <v>4</v>
      </c>
      <c r="G9" s="41">
        <f t="shared" si="1"/>
        <v>1.6</v>
      </c>
      <c r="H9" s="6">
        <f>N24</f>
        <v>4</v>
      </c>
      <c r="I9" s="41">
        <f t="shared" si="2"/>
        <v>1.6</v>
      </c>
      <c r="J9" s="41">
        <f>E9+G9+I9</f>
        <v>3.2</v>
      </c>
      <c r="K9" s="77">
        <f>SUM(J9:J13)</f>
        <v>8.8000000000000007</v>
      </c>
      <c r="L9" s="80">
        <f t="shared" ref="L9" si="4">COUNTIF($K$4:$K$73,"&gt;"&amp;K9)+1</f>
        <v>11</v>
      </c>
      <c r="M9" s="11">
        <v>4</v>
      </c>
      <c r="N9" s="22">
        <v>5</v>
      </c>
      <c r="O9" s="22">
        <v>3</v>
      </c>
      <c r="P9" s="22">
        <v>5</v>
      </c>
      <c r="Q9" s="22">
        <v>3</v>
      </c>
      <c r="R9" s="22"/>
    </row>
    <row r="10" spans="2:18" x14ac:dyDescent="0.3">
      <c r="B10" s="100"/>
      <c r="C10" s="42" t="s">
        <v>9</v>
      </c>
      <c r="D10" s="7"/>
      <c r="E10" s="42">
        <f t="shared" si="0"/>
        <v>0</v>
      </c>
      <c r="F10" s="7">
        <f>O7</f>
        <v>3</v>
      </c>
      <c r="G10" s="42">
        <f t="shared" si="1"/>
        <v>1.2000000000000002</v>
      </c>
      <c r="H10" s="7">
        <f>O24</f>
        <v>3</v>
      </c>
      <c r="I10" s="42">
        <f t="shared" si="2"/>
        <v>1.2000000000000002</v>
      </c>
      <c r="J10" s="42">
        <f t="shared" ref="J10:J73" si="5">E10+G10+I10</f>
        <v>2.4000000000000004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/>
    </row>
    <row r="11" spans="2:18" x14ac:dyDescent="0.3">
      <c r="B11" s="100"/>
      <c r="C11" s="42" t="s">
        <v>10</v>
      </c>
      <c r="D11" s="7">
        <v>-2</v>
      </c>
      <c r="E11" s="42">
        <f t="shared" si="0"/>
        <v>-0.4</v>
      </c>
      <c r="F11" s="7">
        <f>P7</f>
        <v>2</v>
      </c>
      <c r="G11" s="42">
        <f t="shared" si="1"/>
        <v>0.8</v>
      </c>
      <c r="H11" s="7">
        <f>P24</f>
        <v>-2</v>
      </c>
      <c r="I11" s="42">
        <f t="shared" si="2"/>
        <v>-0.8</v>
      </c>
      <c r="J11" s="42">
        <f t="shared" si="5"/>
        <v>-0.4</v>
      </c>
      <c r="K11" s="78"/>
      <c r="L11" s="81"/>
      <c r="M11" s="11">
        <v>6</v>
      </c>
      <c r="N11" s="36">
        <v>5</v>
      </c>
      <c r="O11" s="36">
        <v>5</v>
      </c>
      <c r="P11" s="36">
        <v>5</v>
      </c>
      <c r="Q11" s="36">
        <v>5</v>
      </c>
      <c r="R11" s="36"/>
    </row>
    <row r="12" spans="2:18" x14ac:dyDescent="0.3">
      <c r="B12" s="100"/>
      <c r="C12" s="42" t="s">
        <v>11</v>
      </c>
      <c r="D12" s="7"/>
      <c r="E12" s="42">
        <f t="shared" si="0"/>
        <v>0</v>
      </c>
      <c r="F12" s="7">
        <f>Q7</f>
        <v>4</v>
      </c>
      <c r="G12" s="42">
        <f t="shared" si="1"/>
        <v>1.6</v>
      </c>
      <c r="H12" s="7">
        <f>Q24</f>
        <v>5</v>
      </c>
      <c r="I12" s="42">
        <f t="shared" si="2"/>
        <v>2</v>
      </c>
      <c r="J12" s="42">
        <f t="shared" si="5"/>
        <v>3.6</v>
      </c>
      <c r="K12" s="78"/>
      <c r="L12" s="81"/>
      <c r="M12" s="11">
        <v>7</v>
      </c>
      <c r="N12" s="36">
        <v>5</v>
      </c>
      <c r="O12" s="36">
        <v>5</v>
      </c>
      <c r="P12" s="36">
        <v>3</v>
      </c>
      <c r="Q12" s="36">
        <v>5</v>
      </c>
      <c r="R12" s="36"/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0</v>
      </c>
      <c r="I13" s="4">
        <f t="shared" si="2"/>
        <v>0</v>
      </c>
      <c r="J13" s="4">
        <f t="shared" si="5"/>
        <v>0</v>
      </c>
      <c r="K13" s="79"/>
      <c r="L13" s="82"/>
      <c r="M13" s="11">
        <v>8</v>
      </c>
      <c r="N13" s="36">
        <v>5</v>
      </c>
      <c r="O13" s="36">
        <v>3</v>
      </c>
      <c r="P13" s="36">
        <v>5</v>
      </c>
      <c r="Q13" s="36">
        <v>4</v>
      </c>
      <c r="R13" s="36"/>
    </row>
    <row r="14" spans="2:18" x14ac:dyDescent="0.3">
      <c r="B14" s="89">
        <v>303</v>
      </c>
      <c r="C14" s="41" t="s">
        <v>8</v>
      </c>
      <c r="D14" s="6"/>
      <c r="E14" s="41">
        <f t="shared" si="0"/>
        <v>0</v>
      </c>
      <c r="F14" s="6">
        <f>N8</f>
        <v>5</v>
      </c>
      <c r="G14" s="41">
        <f t="shared" si="1"/>
        <v>2</v>
      </c>
      <c r="H14" s="6">
        <f>N25</f>
        <v>4</v>
      </c>
      <c r="I14" s="41">
        <f t="shared" si="2"/>
        <v>1.6</v>
      </c>
      <c r="J14" s="41">
        <f t="shared" si="5"/>
        <v>3.6</v>
      </c>
      <c r="K14" s="77">
        <f t="shared" ref="K14" si="6">SUM(J14:J18)</f>
        <v>12.200000000000001</v>
      </c>
      <c r="L14" s="80">
        <f t="shared" ref="L14" si="7">COUNTIF($K$4:$K$73,"&gt;"&amp;K14)+1</f>
        <v>7</v>
      </c>
      <c r="M14" s="11">
        <v>9</v>
      </c>
      <c r="N14" s="36">
        <v>2</v>
      </c>
      <c r="O14" s="36">
        <v>5</v>
      </c>
      <c r="P14" s="36">
        <v>0</v>
      </c>
      <c r="Q14" s="36">
        <v>-4</v>
      </c>
      <c r="R14" s="36"/>
    </row>
    <row r="15" spans="2:18" x14ac:dyDescent="0.3">
      <c r="B15" s="92"/>
      <c r="C15" s="42" t="s">
        <v>9</v>
      </c>
      <c r="D15" s="7"/>
      <c r="E15" s="42">
        <f t="shared" si="0"/>
        <v>0</v>
      </c>
      <c r="F15" s="7">
        <f>O8</f>
        <v>4</v>
      </c>
      <c r="G15" s="42">
        <f t="shared" si="1"/>
        <v>1.6</v>
      </c>
      <c r="H15" s="7">
        <f>O25</f>
        <v>3</v>
      </c>
      <c r="I15" s="42">
        <f t="shared" si="2"/>
        <v>1.2000000000000002</v>
      </c>
      <c r="J15" s="42">
        <f t="shared" si="5"/>
        <v>2.8000000000000003</v>
      </c>
      <c r="K15" s="78"/>
      <c r="L15" s="81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/>
    </row>
    <row r="16" spans="2:18" x14ac:dyDescent="0.3">
      <c r="B16" s="92"/>
      <c r="C16" s="42" t="s">
        <v>10</v>
      </c>
      <c r="D16" s="7">
        <v>-1</v>
      </c>
      <c r="E16" s="42">
        <f t="shared" si="0"/>
        <v>-0.2</v>
      </c>
      <c r="F16" s="7">
        <f>P8</f>
        <v>5</v>
      </c>
      <c r="G16" s="42">
        <f t="shared" si="1"/>
        <v>2</v>
      </c>
      <c r="H16" s="7">
        <f>P25</f>
        <v>1</v>
      </c>
      <c r="I16" s="42">
        <f t="shared" si="2"/>
        <v>0.4</v>
      </c>
      <c r="J16" s="42">
        <f t="shared" si="5"/>
        <v>2.2000000000000002</v>
      </c>
      <c r="K16" s="78"/>
      <c r="L16" s="81"/>
      <c r="M16" s="11">
        <v>11</v>
      </c>
      <c r="N16" s="22">
        <v>3</v>
      </c>
      <c r="O16" s="22">
        <v>3</v>
      </c>
      <c r="P16" s="22">
        <v>2</v>
      </c>
      <c r="Q16" s="22">
        <v>3</v>
      </c>
      <c r="R16" s="22"/>
    </row>
    <row r="17" spans="2:18" x14ac:dyDescent="0.3">
      <c r="B17" s="92"/>
      <c r="C17" s="42" t="s">
        <v>11</v>
      </c>
      <c r="D17" s="7"/>
      <c r="E17" s="42">
        <f t="shared" si="0"/>
        <v>0</v>
      </c>
      <c r="F17" s="7">
        <f>Q8</f>
        <v>4</v>
      </c>
      <c r="G17" s="42">
        <f t="shared" si="1"/>
        <v>1.6</v>
      </c>
      <c r="H17" s="7">
        <f>Q25</f>
        <v>5</v>
      </c>
      <c r="I17" s="42">
        <f t="shared" si="2"/>
        <v>2</v>
      </c>
      <c r="J17" s="42">
        <f t="shared" si="5"/>
        <v>3.6</v>
      </c>
      <c r="K17" s="78"/>
      <c r="L17" s="81"/>
      <c r="M17" s="11">
        <v>12</v>
      </c>
      <c r="N17" s="22">
        <v>1</v>
      </c>
      <c r="O17" s="22">
        <v>-1</v>
      </c>
      <c r="P17" s="22">
        <v>0</v>
      </c>
      <c r="Q17" s="22">
        <v>-1</v>
      </c>
      <c r="R17" s="22"/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0</v>
      </c>
      <c r="I18" s="4">
        <f t="shared" si="2"/>
        <v>0</v>
      </c>
      <c r="J18" s="4">
        <f t="shared" si="5"/>
        <v>0</v>
      </c>
      <c r="K18" s="79"/>
      <c r="L18" s="82"/>
      <c r="M18" s="11">
        <v>13</v>
      </c>
      <c r="N18" s="22">
        <v>3</v>
      </c>
      <c r="O18" s="22">
        <v>5</v>
      </c>
      <c r="P18" s="22">
        <v>5</v>
      </c>
      <c r="Q18" s="22">
        <v>5</v>
      </c>
      <c r="R18" s="22"/>
    </row>
    <row r="19" spans="2:18" ht="18.8" thickBot="1" x14ac:dyDescent="0.35">
      <c r="B19" s="99">
        <v>304</v>
      </c>
      <c r="C19" s="41" t="s">
        <v>8</v>
      </c>
      <c r="D19" s="6"/>
      <c r="E19" s="41">
        <f t="shared" si="0"/>
        <v>0</v>
      </c>
      <c r="F19" s="6">
        <f>N9</f>
        <v>5</v>
      </c>
      <c r="G19" s="41">
        <f t="shared" si="1"/>
        <v>2</v>
      </c>
      <c r="H19" s="6">
        <f>N26</f>
        <v>3</v>
      </c>
      <c r="I19" s="41">
        <f t="shared" si="2"/>
        <v>1.2000000000000002</v>
      </c>
      <c r="J19" s="41">
        <f t="shared" si="5"/>
        <v>3.2</v>
      </c>
      <c r="K19" s="77">
        <f t="shared" ref="K19" si="8">SUM(J19:J23)</f>
        <v>10.4</v>
      </c>
      <c r="L19" s="80">
        <f t="shared" ref="L19" si="9">COUNTIF($K$4:$K$73,"&gt;"&amp;K19)+1</f>
        <v>9</v>
      </c>
      <c r="M19" s="11">
        <v>14</v>
      </c>
      <c r="N19" s="26">
        <v>3</v>
      </c>
      <c r="O19" s="22">
        <v>3</v>
      </c>
      <c r="P19" s="22">
        <v>5</v>
      </c>
      <c r="Q19" s="22">
        <v>5</v>
      </c>
      <c r="R19" s="22"/>
    </row>
    <row r="20" spans="2:18" ht="18.8" thickBot="1" x14ac:dyDescent="0.35">
      <c r="B20" s="100"/>
      <c r="C20" s="42" t="s">
        <v>9</v>
      </c>
      <c r="D20" s="7"/>
      <c r="E20" s="42">
        <f t="shared" si="0"/>
        <v>0</v>
      </c>
      <c r="F20" s="7">
        <f>O9</f>
        <v>3</v>
      </c>
      <c r="G20" s="42">
        <f t="shared" si="1"/>
        <v>1.2000000000000002</v>
      </c>
      <c r="H20" s="7">
        <f>O26</f>
        <v>1</v>
      </c>
      <c r="I20" s="42">
        <f t="shared" si="2"/>
        <v>0.4</v>
      </c>
      <c r="J20" s="42">
        <f t="shared" si="5"/>
        <v>1.6</v>
      </c>
      <c r="K20" s="78"/>
      <c r="L20" s="81"/>
    </row>
    <row r="21" spans="2:18" x14ac:dyDescent="0.3">
      <c r="B21" s="100"/>
      <c r="C21" s="42" t="s">
        <v>10</v>
      </c>
      <c r="D21" s="7"/>
      <c r="E21" s="42">
        <f t="shared" si="0"/>
        <v>0</v>
      </c>
      <c r="F21" s="7">
        <f>P9</f>
        <v>5</v>
      </c>
      <c r="G21" s="42">
        <f t="shared" si="1"/>
        <v>2</v>
      </c>
      <c r="H21" s="7">
        <f>P26</f>
        <v>5</v>
      </c>
      <c r="I21" s="42">
        <f t="shared" si="2"/>
        <v>2</v>
      </c>
      <c r="J21" s="42">
        <f t="shared" si="5"/>
        <v>4</v>
      </c>
      <c r="K21" s="78"/>
      <c r="L21" s="81"/>
      <c r="N21" s="30" t="s">
        <v>3</v>
      </c>
      <c r="O21" s="102" t="s">
        <v>39</v>
      </c>
      <c r="P21" s="103"/>
      <c r="Q21" s="103"/>
      <c r="R21" s="104"/>
    </row>
    <row r="22" spans="2:18" x14ac:dyDescent="0.3">
      <c r="B22" s="100"/>
      <c r="C22" s="42" t="s">
        <v>11</v>
      </c>
      <c r="D22" s="7"/>
      <c r="E22" s="42">
        <f t="shared" si="0"/>
        <v>0</v>
      </c>
      <c r="F22" s="7">
        <f>Q9</f>
        <v>3</v>
      </c>
      <c r="G22" s="42">
        <f t="shared" si="1"/>
        <v>1.2000000000000002</v>
      </c>
      <c r="H22" s="7">
        <f>Q26</f>
        <v>1</v>
      </c>
      <c r="I22" s="42">
        <f t="shared" si="2"/>
        <v>0.4</v>
      </c>
      <c r="J22" s="42">
        <f t="shared" si="5"/>
        <v>1.6</v>
      </c>
      <c r="K22" s="78"/>
      <c r="L22" s="81"/>
      <c r="N22" s="31">
        <v>45950</v>
      </c>
      <c r="O22" s="21">
        <v>45951</v>
      </c>
      <c r="P22" s="21">
        <v>45952</v>
      </c>
      <c r="Q22" s="21">
        <v>45953</v>
      </c>
      <c r="R22" s="21"/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0</v>
      </c>
      <c r="I23" s="4">
        <f t="shared" si="2"/>
        <v>0</v>
      </c>
      <c r="J23" s="4">
        <f t="shared" si="5"/>
        <v>0</v>
      </c>
      <c r="K23" s="79"/>
      <c r="L23" s="82"/>
      <c r="M23" s="11">
        <v>1</v>
      </c>
      <c r="N23" s="22">
        <v>5</v>
      </c>
      <c r="O23" s="22">
        <v>2</v>
      </c>
      <c r="P23" s="22">
        <v>5</v>
      </c>
      <c r="Q23" s="22">
        <v>5</v>
      </c>
      <c r="R23" s="22"/>
    </row>
    <row r="24" spans="2:18" x14ac:dyDescent="0.3">
      <c r="B24" s="89">
        <v>305</v>
      </c>
      <c r="C24" s="41" t="s">
        <v>8</v>
      </c>
      <c r="D24" s="6"/>
      <c r="E24" s="41">
        <f t="shared" si="0"/>
        <v>0</v>
      </c>
      <c r="F24" s="6">
        <f>N10</f>
        <v>5</v>
      </c>
      <c r="G24" s="41">
        <f t="shared" si="1"/>
        <v>2</v>
      </c>
      <c r="H24" s="6">
        <f>N27</f>
        <v>5</v>
      </c>
      <c r="I24" s="41">
        <f t="shared" si="2"/>
        <v>2</v>
      </c>
      <c r="J24" s="41">
        <f t="shared" si="5"/>
        <v>4</v>
      </c>
      <c r="K24" s="77">
        <f t="shared" ref="K24" si="10">SUM(J24:J28)</f>
        <v>15.6</v>
      </c>
      <c r="L24" s="80">
        <f t="shared" ref="L24:L34" si="11">COUNTIF($K$4:$K$73,"&gt;"&amp;K24)+1</f>
        <v>2</v>
      </c>
      <c r="M24" s="11">
        <v>2</v>
      </c>
      <c r="N24" s="22">
        <v>4</v>
      </c>
      <c r="O24" s="32">
        <v>3</v>
      </c>
      <c r="P24" s="32">
        <v>-2</v>
      </c>
      <c r="Q24" s="32">
        <v>5</v>
      </c>
      <c r="R24" s="32"/>
    </row>
    <row r="25" spans="2:18" x14ac:dyDescent="0.3">
      <c r="B25" s="92"/>
      <c r="C25" s="42" t="s">
        <v>9</v>
      </c>
      <c r="D25" s="7"/>
      <c r="E25" s="42">
        <f t="shared" si="0"/>
        <v>0</v>
      </c>
      <c r="F25" s="7">
        <f>O10</f>
        <v>5</v>
      </c>
      <c r="G25" s="42">
        <f t="shared" si="1"/>
        <v>2</v>
      </c>
      <c r="H25" s="7">
        <f>O27</f>
        <v>4</v>
      </c>
      <c r="I25" s="42">
        <f t="shared" si="2"/>
        <v>1.6</v>
      </c>
      <c r="J25" s="42">
        <f t="shared" si="5"/>
        <v>3.6</v>
      </c>
      <c r="K25" s="78"/>
      <c r="L25" s="81"/>
      <c r="M25" s="11">
        <v>3</v>
      </c>
      <c r="N25" s="22">
        <v>4</v>
      </c>
      <c r="O25" s="32">
        <v>3</v>
      </c>
      <c r="P25" s="32">
        <v>1</v>
      </c>
      <c r="Q25" s="32">
        <v>5</v>
      </c>
      <c r="R25" s="32"/>
    </row>
    <row r="26" spans="2:18" x14ac:dyDescent="0.3">
      <c r="B26" s="92"/>
      <c r="C26" s="42" t="s">
        <v>10</v>
      </c>
      <c r="D26" s="7"/>
      <c r="E26" s="42">
        <f t="shared" si="0"/>
        <v>0</v>
      </c>
      <c r="F26" s="7">
        <f>P10</f>
        <v>5</v>
      </c>
      <c r="G26" s="42">
        <f t="shared" si="1"/>
        <v>2</v>
      </c>
      <c r="H26" s="7">
        <f>P27</f>
        <v>5</v>
      </c>
      <c r="I26" s="42">
        <f t="shared" si="2"/>
        <v>2</v>
      </c>
      <c r="J26" s="42">
        <f t="shared" si="5"/>
        <v>4</v>
      </c>
      <c r="K26" s="78"/>
      <c r="L26" s="81"/>
      <c r="M26" s="11">
        <v>4</v>
      </c>
      <c r="N26" s="22">
        <v>3</v>
      </c>
      <c r="O26" s="32">
        <v>1</v>
      </c>
      <c r="P26" s="32">
        <v>5</v>
      </c>
      <c r="Q26" s="32">
        <v>1</v>
      </c>
      <c r="R26" s="32"/>
    </row>
    <row r="27" spans="2:18" x14ac:dyDescent="0.3">
      <c r="B27" s="92"/>
      <c r="C27" s="42" t="s">
        <v>11</v>
      </c>
      <c r="D27" s="7"/>
      <c r="E27" s="42">
        <f t="shared" si="0"/>
        <v>0</v>
      </c>
      <c r="F27" s="7">
        <f>Q10</f>
        <v>5</v>
      </c>
      <c r="G27" s="42">
        <f t="shared" si="1"/>
        <v>2</v>
      </c>
      <c r="H27" s="7">
        <f>Q27</f>
        <v>5</v>
      </c>
      <c r="I27" s="42">
        <f t="shared" si="2"/>
        <v>2</v>
      </c>
      <c r="J27" s="42">
        <f t="shared" si="5"/>
        <v>4</v>
      </c>
      <c r="K27" s="78"/>
      <c r="L27" s="81"/>
      <c r="M27" s="11">
        <v>5</v>
      </c>
      <c r="N27" s="22">
        <v>5</v>
      </c>
      <c r="O27" s="32">
        <v>4</v>
      </c>
      <c r="P27" s="32">
        <v>5</v>
      </c>
      <c r="Q27" s="32">
        <v>5</v>
      </c>
      <c r="R27" s="32"/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0</v>
      </c>
      <c r="G28" s="4">
        <f t="shared" si="1"/>
        <v>0</v>
      </c>
      <c r="H28" s="8">
        <f>R27</f>
        <v>0</v>
      </c>
      <c r="I28" s="4">
        <f t="shared" si="2"/>
        <v>0</v>
      </c>
      <c r="J28" s="4">
        <f t="shared" si="5"/>
        <v>0</v>
      </c>
      <c r="K28" s="79"/>
      <c r="L28" s="82"/>
      <c r="M28" s="11">
        <v>6</v>
      </c>
      <c r="N28" s="36">
        <v>4</v>
      </c>
      <c r="O28" s="37">
        <v>5</v>
      </c>
      <c r="P28" s="37">
        <v>3</v>
      </c>
      <c r="Q28" s="37">
        <v>5</v>
      </c>
      <c r="R28" s="37"/>
    </row>
    <row r="29" spans="2:18" x14ac:dyDescent="0.3">
      <c r="B29" s="99">
        <v>306</v>
      </c>
      <c r="C29" s="41" t="s">
        <v>8</v>
      </c>
      <c r="D29" s="6"/>
      <c r="E29" s="41">
        <f t="shared" si="0"/>
        <v>0</v>
      </c>
      <c r="F29" s="6">
        <f>N11</f>
        <v>5</v>
      </c>
      <c r="G29" s="41">
        <f t="shared" si="1"/>
        <v>2</v>
      </c>
      <c r="H29" s="6">
        <f>N28</f>
        <v>4</v>
      </c>
      <c r="I29" s="41">
        <f t="shared" si="2"/>
        <v>1.6</v>
      </c>
      <c r="J29" s="41">
        <f t="shared" si="5"/>
        <v>3.6</v>
      </c>
      <c r="K29" s="77">
        <f t="shared" ref="K29" si="12">SUM(J29:J33)</f>
        <v>14.8</v>
      </c>
      <c r="L29" s="80">
        <f t="shared" si="11"/>
        <v>3</v>
      </c>
      <c r="M29" s="11">
        <v>7</v>
      </c>
      <c r="N29" s="36">
        <v>5</v>
      </c>
      <c r="O29" s="37">
        <v>5</v>
      </c>
      <c r="P29" s="37">
        <v>5</v>
      </c>
      <c r="Q29" s="37">
        <v>1</v>
      </c>
      <c r="R29" s="37"/>
    </row>
    <row r="30" spans="2:18" x14ac:dyDescent="0.3">
      <c r="B30" s="100"/>
      <c r="C30" s="42" t="s">
        <v>9</v>
      </c>
      <c r="D30" s="7"/>
      <c r="E30" s="42">
        <f t="shared" si="0"/>
        <v>0</v>
      </c>
      <c r="F30" s="7">
        <f>O11</f>
        <v>5</v>
      </c>
      <c r="G30" s="42">
        <f t="shared" si="1"/>
        <v>2</v>
      </c>
      <c r="H30" s="7">
        <f>O28</f>
        <v>5</v>
      </c>
      <c r="I30" s="42">
        <f t="shared" si="2"/>
        <v>2</v>
      </c>
      <c r="J30" s="42">
        <f t="shared" si="5"/>
        <v>4</v>
      </c>
      <c r="K30" s="78"/>
      <c r="L30" s="81"/>
      <c r="M30" s="11">
        <v>8</v>
      </c>
      <c r="N30" s="36">
        <v>2</v>
      </c>
      <c r="O30" s="37">
        <v>0</v>
      </c>
      <c r="P30" s="37">
        <v>5</v>
      </c>
      <c r="Q30" s="37">
        <v>3</v>
      </c>
      <c r="R30" s="37"/>
    </row>
    <row r="31" spans="2:18" x14ac:dyDescent="0.3">
      <c r="B31" s="100"/>
      <c r="C31" s="42" t="s">
        <v>10</v>
      </c>
      <c r="D31" s="7"/>
      <c r="E31" s="42">
        <f t="shared" si="0"/>
        <v>0</v>
      </c>
      <c r="F31" s="7">
        <f>P11</f>
        <v>5</v>
      </c>
      <c r="G31" s="42">
        <f t="shared" si="1"/>
        <v>2</v>
      </c>
      <c r="H31" s="7">
        <f>P28</f>
        <v>3</v>
      </c>
      <c r="I31" s="42">
        <f t="shared" si="2"/>
        <v>1.2000000000000002</v>
      </c>
      <c r="J31" s="42">
        <f t="shared" si="5"/>
        <v>3.2</v>
      </c>
      <c r="K31" s="78"/>
      <c r="L31" s="81"/>
      <c r="M31" s="11">
        <v>9</v>
      </c>
      <c r="N31" s="36">
        <v>1</v>
      </c>
      <c r="O31" s="37">
        <v>3</v>
      </c>
      <c r="P31" s="37">
        <v>-1</v>
      </c>
      <c r="Q31" s="37">
        <v>-4</v>
      </c>
      <c r="R31" s="37"/>
    </row>
    <row r="32" spans="2:18" x14ac:dyDescent="0.3">
      <c r="B32" s="100"/>
      <c r="C32" s="42" t="s">
        <v>11</v>
      </c>
      <c r="D32" s="7"/>
      <c r="E32" s="42">
        <f t="shared" si="0"/>
        <v>0</v>
      </c>
      <c r="F32" s="7">
        <f>Q11</f>
        <v>5</v>
      </c>
      <c r="G32" s="42">
        <f t="shared" si="1"/>
        <v>2</v>
      </c>
      <c r="H32" s="7">
        <f>Q28</f>
        <v>5</v>
      </c>
      <c r="I32" s="42">
        <f t="shared" si="2"/>
        <v>2</v>
      </c>
      <c r="J32" s="42">
        <f t="shared" si="5"/>
        <v>4</v>
      </c>
      <c r="K32" s="78"/>
      <c r="L32" s="81"/>
      <c r="M32" s="11">
        <v>10</v>
      </c>
      <c r="N32" s="36">
        <v>5</v>
      </c>
      <c r="O32" s="37">
        <v>5</v>
      </c>
      <c r="P32" s="37">
        <v>5</v>
      </c>
      <c r="Q32" s="37">
        <v>5</v>
      </c>
      <c r="R32" s="37"/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0</v>
      </c>
      <c r="G33" s="4">
        <f t="shared" si="1"/>
        <v>0</v>
      </c>
      <c r="H33" s="8">
        <f>R28</f>
        <v>0</v>
      </c>
      <c r="I33" s="4">
        <f t="shared" si="2"/>
        <v>0</v>
      </c>
      <c r="J33" s="4">
        <f t="shared" si="5"/>
        <v>0</v>
      </c>
      <c r="K33" s="79"/>
      <c r="L33" s="82"/>
      <c r="M33" s="11">
        <v>11</v>
      </c>
      <c r="N33" s="22">
        <v>2</v>
      </c>
      <c r="O33" s="32">
        <v>3</v>
      </c>
      <c r="P33" s="32">
        <v>4</v>
      </c>
      <c r="Q33" s="32">
        <v>3</v>
      </c>
      <c r="R33" s="32"/>
    </row>
    <row r="34" spans="2:18" x14ac:dyDescent="0.3">
      <c r="B34" s="89">
        <v>307</v>
      </c>
      <c r="C34" s="41" t="s">
        <v>8</v>
      </c>
      <c r="D34" s="6"/>
      <c r="E34" s="41">
        <f t="shared" si="0"/>
        <v>0</v>
      </c>
      <c r="F34" s="6">
        <f>N12</f>
        <v>5</v>
      </c>
      <c r="G34" s="41">
        <f t="shared" si="1"/>
        <v>2</v>
      </c>
      <c r="H34" s="6">
        <f>N29</f>
        <v>5</v>
      </c>
      <c r="I34" s="41">
        <f t="shared" si="2"/>
        <v>2</v>
      </c>
      <c r="J34" s="41">
        <f t="shared" si="5"/>
        <v>4</v>
      </c>
      <c r="K34" s="77">
        <f t="shared" ref="K34" si="13">SUM(J34:J38)</f>
        <v>13.6</v>
      </c>
      <c r="L34" s="80">
        <f t="shared" si="11"/>
        <v>6</v>
      </c>
      <c r="M34" s="11">
        <v>12</v>
      </c>
      <c r="N34" s="22">
        <v>-11</v>
      </c>
      <c r="O34" s="32">
        <v>-8</v>
      </c>
      <c r="P34" s="32">
        <v>-23</v>
      </c>
      <c r="Q34" s="32">
        <v>-16</v>
      </c>
      <c r="R34" s="32"/>
    </row>
    <row r="35" spans="2:18" x14ac:dyDescent="0.3">
      <c r="B35" s="92"/>
      <c r="C35" s="42" t="s">
        <v>9</v>
      </c>
      <c r="D35" s="7"/>
      <c r="E35" s="42">
        <f t="shared" si="0"/>
        <v>0</v>
      </c>
      <c r="F35" s="7">
        <f>O12</f>
        <v>5</v>
      </c>
      <c r="G35" s="42">
        <f t="shared" si="1"/>
        <v>2</v>
      </c>
      <c r="H35" s="7">
        <f>O29</f>
        <v>5</v>
      </c>
      <c r="I35" s="42">
        <f t="shared" si="2"/>
        <v>2</v>
      </c>
      <c r="J35" s="42">
        <f t="shared" si="5"/>
        <v>4</v>
      </c>
      <c r="K35" s="78"/>
      <c r="L35" s="81"/>
      <c r="M35" s="11">
        <v>13</v>
      </c>
      <c r="N35" s="22">
        <v>5</v>
      </c>
      <c r="O35" s="32">
        <v>5</v>
      </c>
      <c r="P35" s="32">
        <v>3</v>
      </c>
      <c r="Q35" s="32">
        <v>5</v>
      </c>
      <c r="R35" s="32"/>
    </row>
    <row r="36" spans="2:18" ht="18.8" thickBot="1" x14ac:dyDescent="0.35">
      <c r="B36" s="92"/>
      <c r="C36" s="42" t="s">
        <v>10</v>
      </c>
      <c r="D36" s="7"/>
      <c r="E36" s="42">
        <f t="shared" si="0"/>
        <v>0</v>
      </c>
      <c r="F36" s="7">
        <f>P12</f>
        <v>3</v>
      </c>
      <c r="G36" s="42">
        <f t="shared" si="1"/>
        <v>1.2000000000000002</v>
      </c>
      <c r="H36" s="7">
        <f>P29</f>
        <v>5</v>
      </c>
      <c r="I36" s="42">
        <f t="shared" si="2"/>
        <v>2</v>
      </c>
      <c r="J36" s="42">
        <f t="shared" si="5"/>
        <v>3.2</v>
      </c>
      <c r="K36" s="78"/>
      <c r="L36" s="81"/>
      <c r="M36" s="11">
        <v>14</v>
      </c>
      <c r="N36" s="26">
        <v>2</v>
      </c>
      <c r="O36" s="32">
        <v>0</v>
      </c>
      <c r="P36" s="32">
        <v>-3</v>
      </c>
      <c r="Q36" s="32">
        <v>5</v>
      </c>
      <c r="R36" s="32"/>
    </row>
    <row r="37" spans="2:18" x14ac:dyDescent="0.3">
      <c r="B37" s="92"/>
      <c r="C37" s="42" t="s">
        <v>11</v>
      </c>
      <c r="D37" s="7"/>
      <c r="E37" s="42">
        <f t="shared" si="0"/>
        <v>0</v>
      </c>
      <c r="F37" s="7">
        <f>Q12</f>
        <v>5</v>
      </c>
      <c r="G37" s="42">
        <f t="shared" si="1"/>
        <v>2</v>
      </c>
      <c r="H37" s="7">
        <f>Q29</f>
        <v>1</v>
      </c>
      <c r="I37" s="42">
        <f t="shared" si="2"/>
        <v>0.4</v>
      </c>
      <c r="J37" s="42">
        <f t="shared" si="5"/>
        <v>2.4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0</v>
      </c>
      <c r="G38" s="4">
        <f t="shared" si="1"/>
        <v>0</v>
      </c>
      <c r="H38" s="8">
        <f>R29</f>
        <v>0</v>
      </c>
      <c r="I38" s="4">
        <f t="shared" si="2"/>
        <v>0</v>
      </c>
      <c r="J38" s="4">
        <f t="shared" si="5"/>
        <v>0</v>
      </c>
      <c r="K38" s="79"/>
      <c r="L38" s="82"/>
    </row>
    <row r="39" spans="2:18" x14ac:dyDescent="0.3">
      <c r="B39" s="99">
        <v>308</v>
      </c>
      <c r="C39" s="41" t="s">
        <v>8</v>
      </c>
      <c r="D39" s="6"/>
      <c r="E39" s="41">
        <f t="shared" si="0"/>
        <v>0</v>
      </c>
      <c r="F39" s="6">
        <f>N13</f>
        <v>5</v>
      </c>
      <c r="G39" s="41">
        <f t="shared" si="1"/>
        <v>2</v>
      </c>
      <c r="H39" s="6">
        <f>N30</f>
        <v>2</v>
      </c>
      <c r="I39" s="41">
        <f t="shared" si="2"/>
        <v>0.8</v>
      </c>
      <c r="J39" s="41">
        <f t="shared" si="5"/>
        <v>2.8</v>
      </c>
      <c r="K39" s="77">
        <f t="shared" ref="K39" si="14">SUM(J39:J43)</f>
        <v>10.8</v>
      </c>
      <c r="L39" s="80">
        <f t="shared" ref="L39" si="15">COUNTIF($K$4:$K$73,"&gt;"&amp;K39)+1</f>
        <v>8</v>
      </c>
    </row>
    <row r="40" spans="2:18" x14ac:dyDescent="0.3">
      <c r="B40" s="100"/>
      <c r="C40" s="42" t="s">
        <v>9</v>
      </c>
      <c r="D40" s="7"/>
      <c r="E40" s="42">
        <f t="shared" si="0"/>
        <v>0</v>
      </c>
      <c r="F40" s="7">
        <f>O13</f>
        <v>3</v>
      </c>
      <c r="G40" s="42">
        <f t="shared" si="1"/>
        <v>1.2000000000000002</v>
      </c>
      <c r="H40" s="7">
        <f xml:space="preserve"> O30</f>
        <v>0</v>
      </c>
      <c r="I40" s="42">
        <f t="shared" si="2"/>
        <v>0</v>
      </c>
      <c r="J40" s="42">
        <f t="shared" si="5"/>
        <v>1.2000000000000002</v>
      </c>
      <c r="K40" s="78"/>
      <c r="L40" s="81"/>
    </row>
    <row r="41" spans="2:18" x14ac:dyDescent="0.3">
      <c r="B41" s="100"/>
      <c r="C41" s="42" t="s">
        <v>10</v>
      </c>
      <c r="D41" s="7"/>
      <c r="E41" s="42">
        <f t="shared" si="0"/>
        <v>0</v>
      </c>
      <c r="F41" s="7">
        <f>P13</f>
        <v>5</v>
      </c>
      <c r="G41" s="42">
        <f t="shared" si="1"/>
        <v>2</v>
      </c>
      <c r="H41" s="7">
        <f>P30</f>
        <v>5</v>
      </c>
      <c r="I41" s="42">
        <f t="shared" si="2"/>
        <v>2</v>
      </c>
      <c r="J41" s="42">
        <f t="shared" si="5"/>
        <v>4</v>
      </c>
      <c r="K41" s="78"/>
      <c r="L41" s="81"/>
    </row>
    <row r="42" spans="2:18" x14ac:dyDescent="0.3">
      <c r="B42" s="100"/>
      <c r="C42" s="42" t="s">
        <v>11</v>
      </c>
      <c r="D42" s="7"/>
      <c r="E42" s="42">
        <f t="shared" si="0"/>
        <v>0</v>
      </c>
      <c r="F42" s="7">
        <f>Q13</f>
        <v>4</v>
      </c>
      <c r="G42" s="42">
        <f t="shared" si="1"/>
        <v>1.6</v>
      </c>
      <c r="H42" s="7">
        <f>Q30</f>
        <v>3</v>
      </c>
      <c r="I42" s="42">
        <f t="shared" si="2"/>
        <v>1.2000000000000002</v>
      </c>
      <c r="J42" s="42">
        <f t="shared" si="5"/>
        <v>2.8000000000000003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0</v>
      </c>
      <c r="G43" s="4">
        <f t="shared" si="1"/>
        <v>0</v>
      </c>
      <c r="H43" s="8">
        <f>R30</f>
        <v>0</v>
      </c>
      <c r="I43" s="4">
        <f t="shared" si="2"/>
        <v>0</v>
      </c>
      <c r="J43" s="4">
        <f t="shared" si="5"/>
        <v>0</v>
      </c>
      <c r="K43" s="79"/>
      <c r="L43" s="82"/>
    </row>
    <row r="44" spans="2:18" x14ac:dyDescent="0.3">
      <c r="B44" s="89">
        <v>309</v>
      </c>
      <c r="C44" s="41" t="s">
        <v>8</v>
      </c>
      <c r="D44" s="6">
        <v>-1</v>
      </c>
      <c r="E44" s="41">
        <f t="shared" si="0"/>
        <v>-0.2</v>
      </c>
      <c r="F44" s="6">
        <f>N14</f>
        <v>2</v>
      </c>
      <c r="G44" s="41">
        <f t="shared" si="1"/>
        <v>0.8</v>
      </c>
      <c r="H44" s="6">
        <f>N31</f>
        <v>1</v>
      </c>
      <c r="I44" s="41">
        <f t="shared" si="2"/>
        <v>0.4</v>
      </c>
      <c r="J44" s="41">
        <f t="shared" si="5"/>
        <v>1</v>
      </c>
      <c r="K44" s="77">
        <f t="shared" ref="K44" si="16">SUM(J44:J48)</f>
        <v>0.60000000000000009</v>
      </c>
      <c r="L44" s="80">
        <f t="shared" ref="L44:L49" si="17">COUNTIF($K$4:$K$73,"&gt;"&amp;K44)+1</f>
        <v>13</v>
      </c>
    </row>
    <row r="45" spans="2:18" x14ac:dyDescent="0.3">
      <c r="B45" s="92"/>
      <c r="C45" s="42" t="s">
        <v>9</v>
      </c>
      <c r="D45" s="7"/>
      <c r="E45" s="42">
        <f t="shared" si="0"/>
        <v>0</v>
      </c>
      <c r="F45" s="7">
        <f>O14</f>
        <v>5</v>
      </c>
      <c r="G45" s="42">
        <f t="shared" si="1"/>
        <v>2</v>
      </c>
      <c r="H45" s="7">
        <f>O31</f>
        <v>3</v>
      </c>
      <c r="I45" s="42">
        <f t="shared" si="2"/>
        <v>1.2000000000000002</v>
      </c>
      <c r="J45" s="42">
        <f t="shared" si="5"/>
        <v>3.2</v>
      </c>
      <c r="K45" s="78"/>
      <c r="L45" s="81"/>
    </row>
    <row r="46" spans="2:18" x14ac:dyDescent="0.3">
      <c r="B46" s="92"/>
      <c r="C46" s="42" t="s">
        <v>10</v>
      </c>
      <c r="D46" s="7"/>
      <c r="E46" s="42">
        <f t="shared" si="0"/>
        <v>0</v>
      </c>
      <c r="F46" s="7">
        <f>P14</f>
        <v>0</v>
      </c>
      <c r="G46" s="42">
        <f t="shared" si="1"/>
        <v>0</v>
      </c>
      <c r="H46" s="7">
        <f>P31</f>
        <v>-1</v>
      </c>
      <c r="I46" s="42">
        <f t="shared" si="2"/>
        <v>-0.4</v>
      </c>
      <c r="J46" s="42">
        <f t="shared" si="5"/>
        <v>-0.4</v>
      </c>
      <c r="K46" s="78"/>
      <c r="L46" s="81"/>
    </row>
    <row r="47" spans="2:18" x14ac:dyDescent="0.3">
      <c r="B47" s="92"/>
      <c r="C47" s="42" t="s">
        <v>11</v>
      </c>
      <c r="D47" s="7"/>
      <c r="E47" s="42">
        <f t="shared" si="0"/>
        <v>0</v>
      </c>
      <c r="F47" s="7">
        <f>Q14</f>
        <v>-4</v>
      </c>
      <c r="G47" s="42">
        <f t="shared" si="1"/>
        <v>-1.6</v>
      </c>
      <c r="H47" s="7">
        <f>Q31</f>
        <v>-4</v>
      </c>
      <c r="I47" s="42">
        <f t="shared" si="2"/>
        <v>-1.6</v>
      </c>
      <c r="J47" s="42">
        <f t="shared" si="5"/>
        <v>-3.2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0</v>
      </c>
      <c r="I48" s="4">
        <f t="shared" si="2"/>
        <v>0</v>
      </c>
      <c r="J48" s="4">
        <f t="shared" si="5"/>
        <v>0</v>
      </c>
      <c r="K48" s="79"/>
      <c r="L48" s="82"/>
    </row>
    <row r="49" spans="2:12" x14ac:dyDescent="0.3">
      <c r="B49" s="99">
        <v>310</v>
      </c>
      <c r="C49" s="41" t="s">
        <v>8</v>
      </c>
      <c r="D49" s="6"/>
      <c r="E49" s="41">
        <f t="shared" si="0"/>
        <v>0</v>
      </c>
      <c r="F49" s="6">
        <f>N15</f>
        <v>5</v>
      </c>
      <c r="G49" s="41">
        <f t="shared" si="1"/>
        <v>2</v>
      </c>
      <c r="H49" s="6">
        <f>N32</f>
        <v>5</v>
      </c>
      <c r="I49" s="41">
        <f t="shared" si="2"/>
        <v>2</v>
      </c>
      <c r="J49" s="41">
        <f t="shared" si="5"/>
        <v>4</v>
      </c>
      <c r="K49" s="77">
        <f t="shared" ref="K49" si="18">SUM(J49:J53)</f>
        <v>16</v>
      </c>
      <c r="L49" s="80">
        <f t="shared" si="17"/>
        <v>1</v>
      </c>
    </row>
    <row r="50" spans="2:12" x14ac:dyDescent="0.3">
      <c r="B50" s="100"/>
      <c r="C50" s="42" t="s">
        <v>9</v>
      </c>
      <c r="D50" s="7"/>
      <c r="E50" s="42">
        <f t="shared" si="0"/>
        <v>0</v>
      </c>
      <c r="F50" s="7">
        <f>O15</f>
        <v>5</v>
      </c>
      <c r="G50" s="42">
        <f t="shared" si="1"/>
        <v>2</v>
      </c>
      <c r="H50" s="7">
        <f>O32</f>
        <v>5</v>
      </c>
      <c r="I50" s="42">
        <f t="shared" si="2"/>
        <v>2</v>
      </c>
      <c r="J50" s="42">
        <f t="shared" si="5"/>
        <v>4</v>
      </c>
      <c r="K50" s="78"/>
      <c r="L50" s="81"/>
    </row>
    <row r="51" spans="2:12" x14ac:dyDescent="0.3">
      <c r="B51" s="100"/>
      <c r="C51" s="42" t="s">
        <v>10</v>
      </c>
      <c r="D51" s="7"/>
      <c r="E51" s="42">
        <f t="shared" si="0"/>
        <v>0</v>
      </c>
      <c r="F51" s="7">
        <f>P15</f>
        <v>5</v>
      </c>
      <c r="G51" s="42">
        <f t="shared" si="1"/>
        <v>2</v>
      </c>
      <c r="H51" s="7">
        <f>P32</f>
        <v>5</v>
      </c>
      <c r="I51" s="42">
        <f t="shared" si="2"/>
        <v>2</v>
      </c>
      <c r="J51" s="42">
        <f t="shared" si="5"/>
        <v>4</v>
      </c>
      <c r="K51" s="78"/>
      <c r="L51" s="81"/>
    </row>
    <row r="52" spans="2:12" x14ac:dyDescent="0.3">
      <c r="B52" s="100"/>
      <c r="C52" s="42" t="s">
        <v>11</v>
      </c>
      <c r="D52" s="7"/>
      <c r="E52" s="42">
        <f t="shared" si="0"/>
        <v>0</v>
      </c>
      <c r="F52" s="7">
        <f>Q15</f>
        <v>5</v>
      </c>
      <c r="G52" s="42">
        <f t="shared" si="1"/>
        <v>2</v>
      </c>
      <c r="H52" s="7">
        <f>Q32</f>
        <v>5</v>
      </c>
      <c r="I52" s="42">
        <f t="shared" si="2"/>
        <v>2</v>
      </c>
      <c r="J52" s="42">
        <f t="shared" si="5"/>
        <v>4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0</v>
      </c>
      <c r="I53" s="4">
        <f t="shared" si="2"/>
        <v>0</v>
      </c>
      <c r="J53" s="4">
        <f t="shared" si="5"/>
        <v>0</v>
      </c>
      <c r="K53" s="79"/>
      <c r="L53" s="82"/>
    </row>
    <row r="54" spans="2:12" x14ac:dyDescent="0.3">
      <c r="B54" s="89">
        <v>311</v>
      </c>
      <c r="C54" s="41" t="s">
        <v>8</v>
      </c>
      <c r="D54" s="6"/>
      <c r="E54" s="41">
        <f t="shared" si="0"/>
        <v>0</v>
      </c>
      <c r="F54" s="6">
        <f>N16</f>
        <v>3</v>
      </c>
      <c r="G54" s="41">
        <f t="shared" si="1"/>
        <v>1.2000000000000002</v>
      </c>
      <c r="H54" s="6">
        <f>N33</f>
        <v>2</v>
      </c>
      <c r="I54" s="41">
        <f t="shared" si="2"/>
        <v>0.8</v>
      </c>
      <c r="J54" s="41">
        <f t="shared" si="5"/>
        <v>2</v>
      </c>
      <c r="K54" s="77">
        <f t="shared" ref="K54" si="19">SUM(J54:J58)</f>
        <v>9.2000000000000011</v>
      </c>
      <c r="L54" s="80">
        <f t="shared" ref="L54" si="20">COUNTIF($K$4:$K$73,"&gt;"&amp;K54)+1</f>
        <v>10</v>
      </c>
    </row>
    <row r="55" spans="2:12" x14ac:dyDescent="0.3">
      <c r="B55" s="92"/>
      <c r="C55" s="42" t="s">
        <v>9</v>
      </c>
      <c r="D55" s="7"/>
      <c r="E55" s="42">
        <f t="shared" si="0"/>
        <v>0</v>
      </c>
      <c r="F55" s="7">
        <f>O16</f>
        <v>3</v>
      </c>
      <c r="G55" s="42">
        <f t="shared" si="1"/>
        <v>1.2000000000000002</v>
      </c>
      <c r="H55" s="7">
        <f>O33</f>
        <v>3</v>
      </c>
      <c r="I55" s="42">
        <f t="shared" si="2"/>
        <v>1.2000000000000002</v>
      </c>
      <c r="J55" s="42">
        <f t="shared" si="5"/>
        <v>2.4000000000000004</v>
      </c>
      <c r="K55" s="78"/>
      <c r="L55" s="81"/>
    </row>
    <row r="56" spans="2:12" x14ac:dyDescent="0.3">
      <c r="B56" s="92"/>
      <c r="C56" s="42" t="s">
        <v>10</v>
      </c>
      <c r="D56" s="7"/>
      <c r="E56" s="42">
        <f t="shared" si="0"/>
        <v>0</v>
      </c>
      <c r="F56" s="7">
        <f>P16</f>
        <v>2</v>
      </c>
      <c r="G56" s="42">
        <f t="shared" si="1"/>
        <v>0.8</v>
      </c>
      <c r="H56" s="7">
        <f>P33</f>
        <v>4</v>
      </c>
      <c r="I56" s="42">
        <f t="shared" si="2"/>
        <v>1.6</v>
      </c>
      <c r="J56" s="42">
        <f t="shared" si="5"/>
        <v>2.4000000000000004</v>
      </c>
      <c r="K56" s="78"/>
      <c r="L56" s="81"/>
    </row>
    <row r="57" spans="2:12" x14ac:dyDescent="0.3">
      <c r="B57" s="92"/>
      <c r="C57" s="42" t="s">
        <v>11</v>
      </c>
      <c r="D57" s="7"/>
      <c r="E57" s="42">
        <f t="shared" si="0"/>
        <v>0</v>
      </c>
      <c r="F57" s="7">
        <f>Q16</f>
        <v>3</v>
      </c>
      <c r="G57" s="42">
        <f t="shared" si="1"/>
        <v>1.2000000000000002</v>
      </c>
      <c r="H57" s="7">
        <f>Q33</f>
        <v>3</v>
      </c>
      <c r="I57" s="42">
        <f t="shared" si="2"/>
        <v>1.2000000000000002</v>
      </c>
      <c r="J57" s="42">
        <f t="shared" si="5"/>
        <v>2.4000000000000004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0</v>
      </c>
      <c r="G58" s="4">
        <f t="shared" si="1"/>
        <v>0</v>
      </c>
      <c r="H58" s="8">
        <f>R33</f>
        <v>0</v>
      </c>
      <c r="I58" s="4">
        <f t="shared" si="2"/>
        <v>0</v>
      </c>
      <c r="J58" s="4">
        <f t="shared" si="5"/>
        <v>0</v>
      </c>
      <c r="K58" s="79"/>
      <c r="L58" s="82"/>
    </row>
    <row r="59" spans="2:12" x14ac:dyDescent="0.3">
      <c r="B59" s="99">
        <v>312</v>
      </c>
      <c r="C59" s="41" t="s">
        <v>8</v>
      </c>
      <c r="D59" s="6"/>
      <c r="E59" s="41">
        <f t="shared" si="0"/>
        <v>0</v>
      </c>
      <c r="F59" s="6">
        <f>N17</f>
        <v>1</v>
      </c>
      <c r="G59" s="41">
        <f t="shared" si="1"/>
        <v>0.4</v>
      </c>
      <c r="H59" s="6">
        <f>N34</f>
        <v>-11</v>
      </c>
      <c r="I59" s="41">
        <f t="shared" si="2"/>
        <v>-4.4000000000000004</v>
      </c>
      <c r="J59" s="41">
        <f t="shared" si="5"/>
        <v>-4</v>
      </c>
      <c r="K59" s="77">
        <f t="shared" ref="K59" si="21">SUM(J59:J63)</f>
        <v>-23.6</v>
      </c>
      <c r="L59" s="80">
        <f t="shared" ref="L59:L69" si="22">COUNTIF($K$4:$K$73,"&gt;"&amp;K59)+1</f>
        <v>14</v>
      </c>
    </row>
    <row r="60" spans="2:12" x14ac:dyDescent="0.3">
      <c r="B60" s="100"/>
      <c r="C60" s="42" t="s">
        <v>9</v>
      </c>
      <c r="D60" s="7"/>
      <c r="E60" s="42">
        <f t="shared" si="0"/>
        <v>0</v>
      </c>
      <c r="F60" s="7">
        <f>O17</f>
        <v>-1</v>
      </c>
      <c r="G60" s="42">
        <f t="shared" si="1"/>
        <v>-0.4</v>
      </c>
      <c r="H60" s="7">
        <f>O34</f>
        <v>-8</v>
      </c>
      <c r="I60" s="42">
        <f t="shared" si="2"/>
        <v>-3.2</v>
      </c>
      <c r="J60" s="42">
        <f t="shared" si="5"/>
        <v>-3.6</v>
      </c>
      <c r="K60" s="78"/>
      <c r="L60" s="81"/>
    </row>
    <row r="61" spans="2:12" x14ac:dyDescent="0.3">
      <c r="B61" s="100"/>
      <c r="C61" s="42" t="s">
        <v>10</v>
      </c>
      <c r="D61" s="7"/>
      <c r="E61" s="42">
        <f t="shared" si="0"/>
        <v>0</v>
      </c>
      <c r="F61" s="7">
        <f>P17</f>
        <v>0</v>
      </c>
      <c r="G61" s="42">
        <f t="shared" si="1"/>
        <v>0</v>
      </c>
      <c r="H61" s="7">
        <f>P34</f>
        <v>-23</v>
      </c>
      <c r="I61" s="42">
        <f t="shared" si="2"/>
        <v>-9.2000000000000011</v>
      </c>
      <c r="J61" s="42">
        <f t="shared" si="5"/>
        <v>-9.2000000000000011</v>
      </c>
      <c r="K61" s="78"/>
      <c r="L61" s="81"/>
    </row>
    <row r="62" spans="2:12" x14ac:dyDescent="0.3">
      <c r="B62" s="100"/>
      <c r="C62" s="42" t="s">
        <v>11</v>
      </c>
      <c r="D62" s="7"/>
      <c r="E62" s="42">
        <f t="shared" si="0"/>
        <v>0</v>
      </c>
      <c r="F62" s="7">
        <f>Q17</f>
        <v>-1</v>
      </c>
      <c r="G62" s="42">
        <f t="shared" si="1"/>
        <v>-0.4</v>
      </c>
      <c r="H62" s="7">
        <f>Q34</f>
        <v>-16</v>
      </c>
      <c r="I62" s="42">
        <f t="shared" si="2"/>
        <v>-6.4</v>
      </c>
      <c r="J62" s="42">
        <f t="shared" si="5"/>
        <v>-6.8000000000000007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0</v>
      </c>
      <c r="I63" s="4">
        <f t="shared" si="2"/>
        <v>0</v>
      </c>
      <c r="J63" s="4">
        <f t="shared" si="5"/>
        <v>0</v>
      </c>
      <c r="K63" s="79"/>
      <c r="L63" s="82"/>
    </row>
    <row r="64" spans="2:12" x14ac:dyDescent="0.3">
      <c r="B64" s="89">
        <v>313</v>
      </c>
      <c r="C64" s="41" t="s">
        <v>8</v>
      </c>
      <c r="D64" s="6"/>
      <c r="E64" s="41">
        <f t="shared" si="0"/>
        <v>0</v>
      </c>
      <c r="F64" s="6">
        <f>N18</f>
        <v>3</v>
      </c>
      <c r="G64" s="41">
        <f t="shared" si="1"/>
        <v>1.2000000000000002</v>
      </c>
      <c r="H64" s="6">
        <f>N35</f>
        <v>5</v>
      </c>
      <c r="I64" s="41">
        <f t="shared" si="2"/>
        <v>2</v>
      </c>
      <c r="J64" s="41">
        <f t="shared" si="5"/>
        <v>3.2</v>
      </c>
      <c r="K64" s="77">
        <f t="shared" ref="K64" si="23">SUM(J64:J68)</f>
        <v>14.4</v>
      </c>
      <c r="L64" s="80">
        <f t="shared" si="22"/>
        <v>5</v>
      </c>
    </row>
    <row r="65" spans="2:12" x14ac:dyDescent="0.3">
      <c r="B65" s="92"/>
      <c r="C65" s="42" t="s">
        <v>9</v>
      </c>
      <c r="D65" s="7"/>
      <c r="E65" s="42">
        <f t="shared" si="0"/>
        <v>0</v>
      </c>
      <c r="F65" s="7">
        <f>O18</f>
        <v>5</v>
      </c>
      <c r="G65" s="42">
        <f t="shared" si="1"/>
        <v>2</v>
      </c>
      <c r="H65" s="7">
        <f>O35</f>
        <v>5</v>
      </c>
      <c r="I65" s="42">
        <f t="shared" si="2"/>
        <v>2</v>
      </c>
      <c r="J65" s="42">
        <f t="shared" si="5"/>
        <v>4</v>
      </c>
      <c r="K65" s="78"/>
      <c r="L65" s="81"/>
    </row>
    <row r="66" spans="2:12" x14ac:dyDescent="0.3">
      <c r="B66" s="92"/>
      <c r="C66" s="42" t="s">
        <v>10</v>
      </c>
      <c r="D66" s="7"/>
      <c r="E66" s="42">
        <f t="shared" si="0"/>
        <v>0</v>
      </c>
      <c r="F66" s="7">
        <f>P18</f>
        <v>5</v>
      </c>
      <c r="G66" s="42">
        <f t="shared" si="1"/>
        <v>2</v>
      </c>
      <c r="H66" s="7">
        <f>P35</f>
        <v>3</v>
      </c>
      <c r="I66" s="42">
        <f t="shared" si="2"/>
        <v>1.2000000000000002</v>
      </c>
      <c r="J66" s="42">
        <f t="shared" si="5"/>
        <v>3.2</v>
      </c>
      <c r="K66" s="78"/>
      <c r="L66" s="81"/>
    </row>
    <row r="67" spans="2:12" x14ac:dyDescent="0.3">
      <c r="B67" s="92"/>
      <c r="C67" s="42" t="s">
        <v>11</v>
      </c>
      <c r="D67" s="7"/>
      <c r="E67" s="42">
        <f t="shared" si="0"/>
        <v>0</v>
      </c>
      <c r="F67" s="7">
        <f>Q18</f>
        <v>5</v>
      </c>
      <c r="G67" s="42">
        <f t="shared" si="1"/>
        <v>2</v>
      </c>
      <c r="H67" s="7">
        <f>Q35</f>
        <v>5</v>
      </c>
      <c r="I67" s="42">
        <f t="shared" si="2"/>
        <v>2</v>
      </c>
      <c r="J67" s="42">
        <f t="shared" si="5"/>
        <v>4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0</v>
      </c>
      <c r="G68" s="4">
        <f t="shared" si="1"/>
        <v>0</v>
      </c>
      <c r="H68" s="8">
        <f>R35</f>
        <v>0</v>
      </c>
      <c r="I68" s="4">
        <f t="shared" si="2"/>
        <v>0</v>
      </c>
      <c r="J68" s="4">
        <f t="shared" si="5"/>
        <v>0</v>
      </c>
      <c r="K68" s="79"/>
      <c r="L68" s="82"/>
    </row>
    <row r="69" spans="2:12" x14ac:dyDescent="0.3">
      <c r="B69" s="99">
        <v>314</v>
      </c>
      <c r="C69" s="41" t="s">
        <v>8</v>
      </c>
      <c r="D69" s="6"/>
      <c r="E69" s="41">
        <f t="shared" ref="E69:E73" si="24">D69*0.2</f>
        <v>0</v>
      </c>
      <c r="F69" s="6">
        <f>N19</f>
        <v>3</v>
      </c>
      <c r="G69" s="41">
        <f t="shared" ref="G69:G73" si="25">F69*0.4</f>
        <v>1.2000000000000002</v>
      </c>
      <c r="H69" s="6">
        <f>N36</f>
        <v>2</v>
      </c>
      <c r="I69" s="41">
        <f t="shared" ref="I69:I73" si="26">H69*0.4</f>
        <v>0.8</v>
      </c>
      <c r="J69" s="41">
        <f t="shared" si="5"/>
        <v>2</v>
      </c>
      <c r="K69" s="77">
        <f t="shared" ref="K69" si="27">SUM(J69:J73)</f>
        <v>8</v>
      </c>
      <c r="L69" s="80">
        <f t="shared" si="22"/>
        <v>12</v>
      </c>
    </row>
    <row r="70" spans="2:12" x14ac:dyDescent="0.3">
      <c r="B70" s="100"/>
      <c r="C70" s="42" t="s">
        <v>9</v>
      </c>
      <c r="D70" s="7"/>
      <c r="E70" s="42">
        <f t="shared" si="24"/>
        <v>0</v>
      </c>
      <c r="F70" s="7">
        <f>O19</f>
        <v>3</v>
      </c>
      <c r="G70" s="42">
        <f t="shared" si="25"/>
        <v>1.2000000000000002</v>
      </c>
      <c r="H70" s="7">
        <f>O36</f>
        <v>0</v>
      </c>
      <c r="I70" s="42">
        <f t="shared" si="26"/>
        <v>0</v>
      </c>
      <c r="J70" s="42">
        <f t="shared" si="5"/>
        <v>1.2000000000000002</v>
      </c>
      <c r="K70" s="78"/>
      <c r="L70" s="81"/>
    </row>
    <row r="71" spans="2:12" x14ac:dyDescent="0.3">
      <c r="B71" s="100"/>
      <c r="C71" s="42" t="s">
        <v>10</v>
      </c>
      <c r="D71" s="7"/>
      <c r="E71" s="42">
        <f t="shared" si="24"/>
        <v>0</v>
      </c>
      <c r="F71" s="7">
        <f>P19</f>
        <v>5</v>
      </c>
      <c r="G71" s="42">
        <f t="shared" si="25"/>
        <v>2</v>
      </c>
      <c r="H71" s="7">
        <f>P36</f>
        <v>-3</v>
      </c>
      <c r="I71" s="42">
        <f t="shared" si="26"/>
        <v>-1.2000000000000002</v>
      </c>
      <c r="J71" s="42">
        <f t="shared" si="5"/>
        <v>0.79999999999999982</v>
      </c>
      <c r="K71" s="78"/>
      <c r="L71" s="81"/>
    </row>
    <row r="72" spans="2:12" x14ac:dyDescent="0.3">
      <c r="B72" s="100"/>
      <c r="C72" s="42" t="s">
        <v>11</v>
      </c>
      <c r="D72" s="7"/>
      <c r="E72" s="42">
        <f t="shared" si="24"/>
        <v>0</v>
      </c>
      <c r="F72" s="7">
        <f>Q19</f>
        <v>5</v>
      </c>
      <c r="G72" s="42">
        <f t="shared" si="25"/>
        <v>2</v>
      </c>
      <c r="H72" s="7">
        <f>Q36</f>
        <v>5</v>
      </c>
      <c r="I72" s="42">
        <f t="shared" si="26"/>
        <v>2</v>
      </c>
      <c r="J72" s="42">
        <f t="shared" si="5"/>
        <v>4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0</v>
      </c>
      <c r="G73" s="4">
        <f t="shared" si="25"/>
        <v>0</v>
      </c>
      <c r="H73" s="8">
        <f>R36</f>
        <v>0</v>
      </c>
      <c r="I73" s="4">
        <f t="shared" si="26"/>
        <v>0</v>
      </c>
      <c r="J73" s="4">
        <f t="shared" si="5"/>
        <v>0</v>
      </c>
      <c r="K73" s="79"/>
      <c r="L73" s="82"/>
    </row>
  </sheetData>
  <protectedRanges>
    <protectedRange sqref="N4:R4 N23:R36 N22 R22 N20:R21 R6:R19 N5:N19" name="範圍1"/>
    <protectedRange sqref="O22:Q22 O5:Q5" name="範圍1_3"/>
    <protectedRange sqref="R5" name="範圍1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9" priority="2" operator="between">
      <formula>1</formula>
      <formula>5</formula>
    </cfRule>
  </conditionalFormatting>
  <conditionalFormatting sqref="K4:K73">
    <cfRule type="cellIs" dxfId="18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E90-48E5-4831-9B5F-652C42B352CE}">
  <sheetPr>
    <pageSetUpPr fitToPage="1"/>
  </sheetPr>
  <dimension ref="B1:R73"/>
  <sheetViews>
    <sheetView topLeftCell="B58" zoomScale="85" zoomScaleNormal="85" workbookViewId="0">
      <selection activeCell="U8" sqref="U8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40" t="s">
        <v>4</v>
      </c>
      <c r="K3" s="40" t="s">
        <v>5</v>
      </c>
      <c r="L3" s="97"/>
    </row>
    <row r="4" spans="2:18" x14ac:dyDescent="0.3">
      <c r="B4" s="89">
        <v>301</v>
      </c>
      <c r="C4" s="38" t="s">
        <v>8</v>
      </c>
      <c r="D4" s="6"/>
      <c r="E4" s="38">
        <f>D4*0.2</f>
        <v>0</v>
      </c>
      <c r="F4" s="6">
        <f>N6</f>
        <v>4</v>
      </c>
      <c r="G4" s="38">
        <f>F4*0.4</f>
        <v>1.6</v>
      </c>
      <c r="H4" s="6">
        <f>N23</f>
        <v>0</v>
      </c>
      <c r="I4" s="38">
        <f>H4*0.4</f>
        <v>0</v>
      </c>
      <c r="J4" s="38">
        <f>E4+G4+I4</f>
        <v>1.6</v>
      </c>
      <c r="K4" s="77">
        <f>SUM(J4:J8)</f>
        <v>15.6</v>
      </c>
      <c r="L4" s="80">
        <f>COUNTIF($K$4:$K$73,"&gt;"&amp;K4)+1</f>
        <v>5</v>
      </c>
      <c r="N4" s="30" t="s">
        <v>2</v>
      </c>
      <c r="O4" s="102" t="s">
        <v>39</v>
      </c>
      <c r="P4" s="103"/>
      <c r="Q4" s="103"/>
      <c r="R4" s="104"/>
    </row>
    <row r="5" spans="2:18" x14ac:dyDescent="0.3">
      <c r="B5" s="92"/>
      <c r="C5" s="39" t="s">
        <v>9</v>
      </c>
      <c r="D5" s="7"/>
      <c r="E5" s="39">
        <f t="shared" ref="E5:E68" si="0">D5*0.2</f>
        <v>0</v>
      </c>
      <c r="F5" s="7">
        <f>O6</f>
        <v>5</v>
      </c>
      <c r="G5" s="39">
        <f t="shared" ref="G5:G68" si="1">F5*0.4</f>
        <v>2</v>
      </c>
      <c r="H5" s="7">
        <f>O23</f>
        <v>5</v>
      </c>
      <c r="I5" s="39">
        <f t="shared" ref="I5:I68" si="2">H5*0.4</f>
        <v>2</v>
      </c>
      <c r="J5" s="39">
        <f t="shared" ref="J5:J8" si="3">E5+G5+I5</f>
        <v>4</v>
      </c>
      <c r="K5" s="78"/>
      <c r="L5" s="81"/>
      <c r="N5" s="21" t="s">
        <v>47</v>
      </c>
      <c r="O5" s="21" t="s">
        <v>44</v>
      </c>
      <c r="P5" s="21" t="s">
        <v>45</v>
      </c>
      <c r="Q5" s="21" t="s">
        <v>48</v>
      </c>
      <c r="R5" s="21" t="s">
        <v>49</v>
      </c>
    </row>
    <row r="6" spans="2:18" x14ac:dyDescent="0.3">
      <c r="B6" s="92"/>
      <c r="C6" s="39" t="s">
        <v>10</v>
      </c>
      <c r="D6" s="7"/>
      <c r="E6" s="39">
        <f t="shared" si="0"/>
        <v>0</v>
      </c>
      <c r="F6" s="7">
        <f>P6</f>
        <v>5</v>
      </c>
      <c r="G6" s="39">
        <f t="shared" si="1"/>
        <v>2</v>
      </c>
      <c r="H6" s="7">
        <f>P23</f>
        <v>4</v>
      </c>
      <c r="I6" s="39">
        <f t="shared" si="2"/>
        <v>1.6</v>
      </c>
      <c r="J6" s="39">
        <f t="shared" si="3"/>
        <v>3.6</v>
      </c>
      <c r="K6" s="78"/>
      <c r="L6" s="81"/>
      <c r="M6" s="11">
        <v>1</v>
      </c>
      <c r="N6" s="22">
        <v>4</v>
      </c>
      <c r="O6" s="22">
        <v>5</v>
      </c>
      <c r="P6" s="22">
        <v>5</v>
      </c>
      <c r="Q6" s="22">
        <v>5</v>
      </c>
      <c r="R6" s="22">
        <v>6</v>
      </c>
    </row>
    <row r="7" spans="2:18" x14ac:dyDescent="0.3">
      <c r="B7" s="92"/>
      <c r="C7" s="39" t="s">
        <v>11</v>
      </c>
      <c r="D7" s="7"/>
      <c r="E7" s="39">
        <f t="shared" si="0"/>
        <v>0</v>
      </c>
      <c r="F7" s="7">
        <f>Q6</f>
        <v>5</v>
      </c>
      <c r="G7" s="39">
        <f t="shared" si="1"/>
        <v>2</v>
      </c>
      <c r="H7" s="7">
        <f>Q23</f>
        <v>5</v>
      </c>
      <c r="I7" s="39">
        <f t="shared" si="2"/>
        <v>2</v>
      </c>
      <c r="J7" s="39">
        <f t="shared" si="3"/>
        <v>4</v>
      </c>
      <c r="K7" s="78"/>
      <c r="L7" s="81"/>
      <c r="M7" s="11">
        <v>2</v>
      </c>
      <c r="N7" s="22">
        <v>5</v>
      </c>
      <c r="O7" s="22">
        <v>5</v>
      </c>
      <c r="P7" s="22">
        <v>5</v>
      </c>
      <c r="Q7" s="22">
        <v>5</v>
      </c>
      <c r="R7" s="22">
        <v>6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6</v>
      </c>
      <c r="G8" s="4">
        <f t="shared" si="1"/>
        <v>2.4000000000000004</v>
      </c>
      <c r="H8" s="8">
        <f>R23</f>
        <v>0</v>
      </c>
      <c r="I8" s="4">
        <f t="shared" si="2"/>
        <v>0</v>
      </c>
      <c r="J8" s="4">
        <f t="shared" si="3"/>
        <v>2.4000000000000004</v>
      </c>
      <c r="K8" s="79"/>
      <c r="L8" s="82"/>
      <c r="M8" s="11">
        <v>3</v>
      </c>
      <c r="N8" s="22">
        <v>5</v>
      </c>
      <c r="O8" s="22">
        <v>5</v>
      </c>
      <c r="P8" s="22">
        <v>3</v>
      </c>
      <c r="Q8" s="22">
        <v>5</v>
      </c>
      <c r="R8" s="22">
        <v>6</v>
      </c>
    </row>
    <row r="9" spans="2:18" x14ac:dyDescent="0.3">
      <c r="B9" s="99">
        <v>302</v>
      </c>
      <c r="C9" s="38" t="s">
        <v>8</v>
      </c>
      <c r="D9" s="6"/>
      <c r="E9" s="38">
        <f t="shared" si="0"/>
        <v>0</v>
      </c>
      <c r="F9" s="6">
        <f>N7</f>
        <v>5</v>
      </c>
      <c r="G9" s="38">
        <f t="shared" si="1"/>
        <v>2</v>
      </c>
      <c r="H9" s="6">
        <f>N24</f>
        <v>0</v>
      </c>
      <c r="I9" s="38">
        <f t="shared" si="2"/>
        <v>0</v>
      </c>
      <c r="J9" s="38">
        <f>E9+G9+I9</f>
        <v>2</v>
      </c>
      <c r="K9" s="77">
        <f>SUM(J9:J13)</f>
        <v>14.4</v>
      </c>
      <c r="L9" s="80">
        <f t="shared" ref="L9" si="4">COUNTIF($K$4:$K$73,"&gt;"&amp;K9)+1</f>
        <v>10</v>
      </c>
      <c r="M9" s="11">
        <v>4</v>
      </c>
      <c r="N9" s="22">
        <v>4</v>
      </c>
      <c r="O9" s="22">
        <v>4</v>
      </c>
      <c r="P9" s="22">
        <v>5</v>
      </c>
      <c r="Q9" s="22">
        <v>5</v>
      </c>
      <c r="R9" s="22">
        <v>6</v>
      </c>
    </row>
    <row r="10" spans="2:18" x14ac:dyDescent="0.3">
      <c r="B10" s="100"/>
      <c r="C10" s="39" t="s">
        <v>9</v>
      </c>
      <c r="D10" s="7"/>
      <c r="E10" s="39">
        <f t="shared" si="0"/>
        <v>0</v>
      </c>
      <c r="F10" s="7">
        <f>O7</f>
        <v>5</v>
      </c>
      <c r="G10" s="39">
        <f t="shared" si="1"/>
        <v>2</v>
      </c>
      <c r="H10" s="7">
        <f>O24</f>
        <v>2</v>
      </c>
      <c r="I10" s="39">
        <f t="shared" si="2"/>
        <v>0.8</v>
      </c>
      <c r="J10" s="39">
        <f t="shared" ref="J10:J73" si="5">E10+G10+I10</f>
        <v>2.8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100"/>
      <c r="C11" s="39" t="s">
        <v>10</v>
      </c>
      <c r="D11" s="7"/>
      <c r="E11" s="39">
        <f t="shared" si="0"/>
        <v>0</v>
      </c>
      <c r="F11" s="7">
        <f>P7</f>
        <v>5</v>
      </c>
      <c r="G11" s="39">
        <f t="shared" si="1"/>
        <v>2</v>
      </c>
      <c r="H11" s="7">
        <f>P24</f>
        <v>3</v>
      </c>
      <c r="I11" s="39">
        <f t="shared" si="2"/>
        <v>1.2000000000000002</v>
      </c>
      <c r="J11" s="39">
        <f t="shared" si="5"/>
        <v>3.2</v>
      </c>
      <c r="K11" s="78"/>
      <c r="L11" s="81"/>
      <c r="M11" s="11">
        <v>6</v>
      </c>
      <c r="N11" s="36">
        <v>5</v>
      </c>
      <c r="O11" s="36">
        <v>5</v>
      </c>
      <c r="P11" s="36">
        <v>5</v>
      </c>
      <c r="Q11" s="36">
        <v>5</v>
      </c>
      <c r="R11" s="36">
        <v>6</v>
      </c>
    </row>
    <row r="12" spans="2:18" x14ac:dyDescent="0.3">
      <c r="B12" s="100"/>
      <c r="C12" s="39" t="s">
        <v>11</v>
      </c>
      <c r="D12" s="7"/>
      <c r="E12" s="39">
        <f t="shared" si="0"/>
        <v>0</v>
      </c>
      <c r="F12" s="7">
        <f>Q7</f>
        <v>5</v>
      </c>
      <c r="G12" s="39">
        <f t="shared" si="1"/>
        <v>2</v>
      </c>
      <c r="H12" s="7">
        <f>Q24</f>
        <v>5</v>
      </c>
      <c r="I12" s="39">
        <f t="shared" si="2"/>
        <v>2</v>
      </c>
      <c r="J12" s="39">
        <f t="shared" si="5"/>
        <v>4</v>
      </c>
      <c r="K12" s="78"/>
      <c r="L12" s="81"/>
      <c r="M12" s="11">
        <v>7</v>
      </c>
      <c r="N12" s="36">
        <v>4</v>
      </c>
      <c r="O12" s="36">
        <v>3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6</v>
      </c>
      <c r="G13" s="4">
        <f t="shared" si="1"/>
        <v>2.4000000000000004</v>
      </c>
      <c r="H13" s="8">
        <f>R24</f>
        <v>0</v>
      </c>
      <c r="I13" s="4">
        <f t="shared" si="2"/>
        <v>0</v>
      </c>
      <c r="J13" s="4">
        <f t="shared" si="5"/>
        <v>2.4000000000000004</v>
      </c>
      <c r="K13" s="79"/>
      <c r="L13" s="82"/>
      <c r="M13" s="11">
        <v>8</v>
      </c>
      <c r="N13" s="36">
        <v>5</v>
      </c>
      <c r="O13" s="36">
        <v>0</v>
      </c>
      <c r="P13" s="36">
        <v>4</v>
      </c>
      <c r="Q13" s="36">
        <v>4</v>
      </c>
      <c r="R13" s="36">
        <v>4</v>
      </c>
    </row>
    <row r="14" spans="2:18" x14ac:dyDescent="0.3">
      <c r="B14" s="89">
        <v>303</v>
      </c>
      <c r="C14" s="38" t="s">
        <v>8</v>
      </c>
      <c r="D14" s="6"/>
      <c r="E14" s="38">
        <f t="shared" si="0"/>
        <v>0</v>
      </c>
      <c r="F14" s="6">
        <f>N8</f>
        <v>5</v>
      </c>
      <c r="G14" s="38">
        <f t="shared" si="1"/>
        <v>2</v>
      </c>
      <c r="H14" s="6">
        <f>N25</f>
        <v>0</v>
      </c>
      <c r="I14" s="38">
        <f t="shared" si="2"/>
        <v>0</v>
      </c>
      <c r="J14" s="38">
        <f t="shared" si="5"/>
        <v>2</v>
      </c>
      <c r="K14" s="77">
        <f t="shared" ref="K14" si="6">SUM(J14:J18)</f>
        <v>14.8</v>
      </c>
      <c r="L14" s="80">
        <f t="shared" ref="L14" si="7">COUNTIF($K$4:$K$73,"&gt;"&amp;K14)+1</f>
        <v>8</v>
      </c>
      <c r="M14" s="11">
        <v>9</v>
      </c>
      <c r="N14" s="36">
        <v>-4</v>
      </c>
      <c r="O14" s="36">
        <v>3</v>
      </c>
      <c r="P14" s="36">
        <v>5</v>
      </c>
      <c r="Q14" s="36">
        <v>5</v>
      </c>
      <c r="R14" s="36">
        <v>5</v>
      </c>
    </row>
    <row r="15" spans="2:18" x14ac:dyDescent="0.3">
      <c r="B15" s="92"/>
      <c r="C15" s="39" t="s">
        <v>9</v>
      </c>
      <c r="D15" s="7"/>
      <c r="E15" s="39">
        <f t="shared" si="0"/>
        <v>0</v>
      </c>
      <c r="F15" s="7">
        <f>O8</f>
        <v>5</v>
      </c>
      <c r="G15" s="39">
        <f t="shared" si="1"/>
        <v>2</v>
      </c>
      <c r="H15" s="7">
        <f>O25</f>
        <v>5</v>
      </c>
      <c r="I15" s="39">
        <f t="shared" si="2"/>
        <v>2</v>
      </c>
      <c r="J15" s="39">
        <f t="shared" si="5"/>
        <v>4</v>
      </c>
      <c r="K15" s="78"/>
      <c r="L15" s="81"/>
      <c r="M15" s="11">
        <v>10</v>
      </c>
      <c r="N15" s="36">
        <v>5</v>
      </c>
      <c r="O15" s="36">
        <v>5</v>
      </c>
      <c r="P15" s="36">
        <v>5</v>
      </c>
      <c r="Q15" s="36">
        <v>5</v>
      </c>
      <c r="R15" s="36">
        <v>6</v>
      </c>
    </row>
    <row r="16" spans="2:18" x14ac:dyDescent="0.3">
      <c r="B16" s="92"/>
      <c r="C16" s="39" t="s">
        <v>10</v>
      </c>
      <c r="D16" s="7">
        <v>-2</v>
      </c>
      <c r="E16" s="39">
        <f t="shared" si="0"/>
        <v>-0.4</v>
      </c>
      <c r="F16" s="7">
        <f>P8</f>
        <v>3</v>
      </c>
      <c r="G16" s="39">
        <f t="shared" si="1"/>
        <v>1.2000000000000002</v>
      </c>
      <c r="H16" s="7">
        <f>P25</f>
        <v>5</v>
      </c>
      <c r="I16" s="39">
        <f t="shared" si="2"/>
        <v>2</v>
      </c>
      <c r="J16" s="39">
        <f t="shared" si="5"/>
        <v>2.8000000000000003</v>
      </c>
      <c r="K16" s="78"/>
      <c r="L16" s="81"/>
      <c r="M16" s="11">
        <v>11</v>
      </c>
      <c r="N16" s="22">
        <v>5</v>
      </c>
      <c r="O16" s="22">
        <v>5</v>
      </c>
      <c r="P16" s="22">
        <v>5</v>
      </c>
      <c r="Q16" s="22">
        <v>4</v>
      </c>
      <c r="R16" s="22">
        <v>6</v>
      </c>
    </row>
    <row r="17" spans="2:18" x14ac:dyDescent="0.3">
      <c r="B17" s="92"/>
      <c r="C17" s="39" t="s">
        <v>11</v>
      </c>
      <c r="D17" s="7"/>
      <c r="E17" s="39">
        <f t="shared" si="0"/>
        <v>0</v>
      </c>
      <c r="F17" s="7">
        <f>Q8</f>
        <v>5</v>
      </c>
      <c r="G17" s="39">
        <f t="shared" si="1"/>
        <v>2</v>
      </c>
      <c r="H17" s="7">
        <f>Q25</f>
        <v>4</v>
      </c>
      <c r="I17" s="39">
        <f t="shared" si="2"/>
        <v>1.6</v>
      </c>
      <c r="J17" s="39">
        <f t="shared" si="5"/>
        <v>3.6</v>
      </c>
      <c r="K17" s="78"/>
      <c r="L17" s="81"/>
      <c r="M17" s="11">
        <v>12</v>
      </c>
      <c r="N17" s="22">
        <v>1</v>
      </c>
      <c r="O17" s="22">
        <v>3</v>
      </c>
      <c r="P17" s="22">
        <v>-1</v>
      </c>
      <c r="Q17" s="22">
        <v>-4</v>
      </c>
      <c r="R17" s="22">
        <v>0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6</v>
      </c>
      <c r="G18" s="4">
        <f t="shared" si="1"/>
        <v>2.4000000000000004</v>
      </c>
      <c r="H18" s="8">
        <f>R25</f>
        <v>0</v>
      </c>
      <c r="I18" s="4">
        <f t="shared" si="2"/>
        <v>0</v>
      </c>
      <c r="J18" s="4">
        <f t="shared" si="5"/>
        <v>2.4000000000000004</v>
      </c>
      <c r="K18" s="79"/>
      <c r="L18" s="82"/>
      <c r="M18" s="11">
        <v>13</v>
      </c>
      <c r="N18" s="22">
        <v>5</v>
      </c>
      <c r="O18" s="22">
        <v>5</v>
      </c>
      <c r="P18" s="22">
        <v>5</v>
      </c>
      <c r="Q18" s="22">
        <v>5</v>
      </c>
      <c r="R18" s="22">
        <v>6</v>
      </c>
    </row>
    <row r="19" spans="2:18" ht="18.8" thickBot="1" x14ac:dyDescent="0.35">
      <c r="B19" s="99">
        <v>304</v>
      </c>
      <c r="C19" s="38" t="s">
        <v>8</v>
      </c>
      <c r="D19" s="6"/>
      <c r="E19" s="38">
        <f t="shared" si="0"/>
        <v>0</v>
      </c>
      <c r="F19" s="6">
        <f>N9</f>
        <v>4</v>
      </c>
      <c r="G19" s="38">
        <f t="shared" si="1"/>
        <v>1.6</v>
      </c>
      <c r="H19" s="6">
        <f>N26</f>
        <v>0</v>
      </c>
      <c r="I19" s="38">
        <f t="shared" si="2"/>
        <v>0</v>
      </c>
      <c r="J19" s="38">
        <f t="shared" si="5"/>
        <v>1.6</v>
      </c>
      <c r="K19" s="77">
        <f t="shared" ref="K19" si="8">SUM(J19:J23)</f>
        <v>15.6</v>
      </c>
      <c r="L19" s="80">
        <f t="shared" ref="L19" si="9">COUNTIF($K$4:$K$73,"&gt;"&amp;K19)+1</f>
        <v>5</v>
      </c>
      <c r="M19" s="11">
        <v>14</v>
      </c>
      <c r="N19" s="26">
        <v>5</v>
      </c>
      <c r="O19" s="22">
        <v>5</v>
      </c>
      <c r="P19" s="22">
        <v>5</v>
      </c>
      <c r="Q19" s="22">
        <v>5</v>
      </c>
      <c r="R19" s="22">
        <v>6</v>
      </c>
    </row>
    <row r="20" spans="2:18" ht="18.8" thickBot="1" x14ac:dyDescent="0.35">
      <c r="B20" s="100"/>
      <c r="C20" s="39" t="s">
        <v>9</v>
      </c>
      <c r="D20" s="7"/>
      <c r="E20" s="39">
        <f t="shared" si="0"/>
        <v>0</v>
      </c>
      <c r="F20" s="7">
        <f>O9</f>
        <v>4</v>
      </c>
      <c r="G20" s="39">
        <f t="shared" si="1"/>
        <v>1.6</v>
      </c>
      <c r="H20" s="7">
        <f>O26</f>
        <v>5</v>
      </c>
      <c r="I20" s="39">
        <f t="shared" si="2"/>
        <v>2</v>
      </c>
      <c r="J20" s="39">
        <f t="shared" si="5"/>
        <v>3.6</v>
      </c>
      <c r="K20" s="78"/>
      <c r="L20" s="81"/>
    </row>
    <row r="21" spans="2:18" x14ac:dyDescent="0.3">
      <c r="B21" s="100"/>
      <c r="C21" s="39" t="s">
        <v>10</v>
      </c>
      <c r="D21" s="7"/>
      <c r="E21" s="39">
        <f t="shared" si="0"/>
        <v>0</v>
      </c>
      <c r="F21" s="7">
        <f>P9</f>
        <v>5</v>
      </c>
      <c r="G21" s="39">
        <f t="shared" si="1"/>
        <v>2</v>
      </c>
      <c r="H21" s="7">
        <f>P26</f>
        <v>5</v>
      </c>
      <c r="I21" s="39">
        <f t="shared" si="2"/>
        <v>2</v>
      </c>
      <c r="J21" s="39">
        <f t="shared" si="5"/>
        <v>4</v>
      </c>
      <c r="K21" s="78"/>
      <c r="L21" s="81"/>
      <c r="N21" s="30" t="s">
        <v>3</v>
      </c>
      <c r="O21" s="102" t="s">
        <v>39</v>
      </c>
      <c r="P21" s="103"/>
      <c r="Q21" s="103"/>
      <c r="R21" s="104"/>
    </row>
    <row r="22" spans="2:18" x14ac:dyDescent="0.3">
      <c r="B22" s="100"/>
      <c r="C22" s="39" t="s">
        <v>11</v>
      </c>
      <c r="D22" s="7"/>
      <c r="E22" s="39">
        <f t="shared" si="0"/>
        <v>0</v>
      </c>
      <c r="F22" s="7">
        <f>Q9</f>
        <v>5</v>
      </c>
      <c r="G22" s="39">
        <f t="shared" si="1"/>
        <v>2</v>
      </c>
      <c r="H22" s="7">
        <f>Q26</f>
        <v>5</v>
      </c>
      <c r="I22" s="39">
        <f t="shared" si="2"/>
        <v>2</v>
      </c>
      <c r="J22" s="39">
        <f t="shared" si="5"/>
        <v>4</v>
      </c>
      <c r="K22" s="78"/>
      <c r="L22" s="81"/>
      <c r="N22" s="31"/>
      <c r="O22" s="21" t="s">
        <v>44</v>
      </c>
      <c r="P22" s="21" t="s">
        <v>45</v>
      </c>
      <c r="Q22" s="21" t="s">
        <v>46</v>
      </c>
      <c r="R22" s="21"/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6</v>
      </c>
      <c r="G23" s="4">
        <f t="shared" si="1"/>
        <v>2.4000000000000004</v>
      </c>
      <c r="H23" s="8">
        <f>R26</f>
        <v>0</v>
      </c>
      <c r="I23" s="4">
        <f t="shared" si="2"/>
        <v>0</v>
      </c>
      <c r="J23" s="4">
        <f t="shared" si="5"/>
        <v>2.4000000000000004</v>
      </c>
      <c r="K23" s="79"/>
      <c r="L23" s="82"/>
      <c r="M23" s="11">
        <v>1</v>
      </c>
      <c r="N23" s="22"/>
      <c r="O23" s="22">
        <v>5</v>
      </c>
      <c r="P23" s="22">
        <v>4</v>
      </c>
      <c r="Q23" s="22">
        <v>5</v>
      </c>
      <c r="R23" s="22"/>
    </row>
    <row r="24" spans="2:18" x14ac:dyDescent="0.3">
      <c r="B24" s="89">
        <v>305</v>
      </c>
      <c r="C24" s="38" t="s">
        <v>8</v>
      </c>
      <c r="D24" s="6"/>
      <c r="E24" s="38">
        <f t="shared" si="0"/>
        <v>0</v>
      </c>
      <c r="F24" s="6">
        <f>N10</f>
        <v>5</v>
      </c>
      <c r="G24" s="38">
        <f t="shared" si="1"/>
        <v>2</v>
      </c>
      <c r="H24" s="6">
        <f>N27</f>
        <v>0</v>
      </c>
      <c r="I24" s="38">
        <f t="shared" si="2"/>
        <v>0</v>
      </c>
      <c r="J24" s="38">
        <f t="shared" si="5"/>
        <v>2</v>
      </c>
      <c r="K24" s="77">
        <f t="shared" ref="K24" si="10">SUM(J24:J28)</f>
        <v>15.8</v>
      </c>
      <c r="L24" s="80">
        <f t="shared" ref="L24:L34" si="11">COUNTIF($K$4:$K$73,"&gt;"&amp;K24)+1</f>
        <v>4</v>
      </c>
      <c r="M24" s="11">
        <v>2</v>
      </c>
      <c r="N24" s="22"/>
      <c r="O24" s="32">
        <v>2</v>
      </c>
      <c r="P24" s="32">
        <v>3</v>
      </c>
      <c r="Q24" s="32">
        <v>5</v>
      </c>
      <c r="R24" s="32"/>
    </row>
    <row r="25" spans="2:18" x14ac:dyDescent="0.3">
      <c r="B25" s="92"/>
      <c r="C25" s="39" t="s">
        <v>9</v>
      </c>
      <c r="D25" s="7">
        <v>-1</v>
      </c>
      <c r="E25" s="39">
        <f t="shared" si="0"/>
        <v>-0.2</v>
      </c>
      <c r="F25" s="7">
        <f>O10</f>
        <v>5</v>
      </c>
      <c r="G25" s="39">
        <f t="shared" si="1"/>
        <v>2</v>
      </c>
      <c r="H25" s="7">
        <f>O27</f>
        <v>5</v>
      </c>
      <c r="I25" s="39">
        <f t="shared" si="2"/>
        <v>2</v>
      </c>
      <c r="J25" s="39">
        <f t="shared" si="5"/>
        <v>3.8</v>
      </c>
      <c r="K25" s="78"/>
      <c r="L25" s="81"/>
      <c r="M25" s="11">
        <v>3</v>
      </c>
      <c r="N25" s="22"/>
      <c r="O25" s="32">
        <v>5</v>
      </c>
      <c r="P25" s="32">
        <v>5</v>
      </c>
      <c r="Q25" s="32">
        <v>4</v>
      </c>
      <c r="R25" s="32"/>
    </row>
    <row r="26" spans="2:18" x14ac:dyDescent="0.3">
      <c r="B26" s="92"/>
      <c r="C26" s="39" t="s">
        <v>10</v>
      </c>
      <c r="D26" s="7"/>
      <c r="E26" s="39">
        <f t="shared" si="0"/>
        <v>0</v>
      </c>
      <c r="F26" s="7">
        <f>P10</f>
        <v>5</v>
      </c>
      <c r="G26" s="39">
        <f t="shared" si="1"/>
        <v>2</v>
      </c>
      <c r="H26" s="7">
        <f>P27</f>
        <v>5</v>
      </c>
      <c r="I26" s="39">
        <f t="shared" si="2"/>
        <v>2</v>
      </c>
      <c r="J26" s="39">
        <f t="shared" si="5"/>
        <v>4</v>
      </c>
      <c r="K26" s="78"/>
      <c r="L26" s="81"/>
      <c r="M26" s="11">
        <v>4</v>
      </c>
      <c r="N26" s="22"/>
      <c r="O26" s="32">
        <v>5</v>
      </c>
      <c r="P26" s="32">
        <v>5</v>
      </c>
      <c r="Q26" s="32">
        <v>5</v>
      </c>
      <c r="R26" s="32"/>
    </row>
    <row r="27" spans="2:18" x14ac:dyDescent="0.3">
      <c r="B27" s="92"/>
      <c r="C27" s="39" t="s">
        <v>11</v>
      </c>
      <c r="D27" s="7"/>
      <c r="E27" s="39">
        <f t="shared" si="0"/>
        <v>0</v>
      </c>
      <c r="F27" s="7">
        <f>Q10</f>
        <v>5</v>
      </c>
      <c r="G27" s="39">
        <f t="shared" si="1"/>
        <v>2</v>
      </c>
      <c r="H27" s="7">
        <f>Q27</f>
        <v>5</v>
      </c>
      <c r="I27" s="39">
        <f t="shared" si="2"/>
        <v>2</v>
      </c>
      <c r="J27" s="39">
        <f t="shared" si="5"/>
        <v>4</v>
      </c>
      <c r="K27" s="78"/>
      <c r="L27" s="81"/>
      <c r="M27" s="11">
        <v>5</v>
      </c>
      <c r="N27" s="22"/>
      <c r="O27" s="32">
        <v>5</v>
      </c>
      <c r="P27" s="32">
        <v>5</v>
      </c>
      <c r="Q27" s="32">
        <v>5</v>
      </c>
      <c r="R27" s="32"/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0</v>
      </c>
      <c r="I28" s="4">
        <f t="shared" si="2"/>
        <v>0</v>
      </c>
      <c r="J28" s="4">
        <f t="shared" si="5"/>
        <v>2</v>
      </c>
      <c r="K28" s="79"/>
      <c r="L28" s="82"/>
      <c r="M28" s="11">
        <v>6</v>
      </c>
      <c r="N28" s="36"/>
      <c r="O28" s="37">
        <v>5</v>
      </c>
      <c r="P28" s="37">
        <v>5</v>
      </c>
      <c r="Q28" s="37">
        <v>5</v>
      </c>
      <c r="R28" s="37"/>
    </row>
    <row r="29" spans="2:18" x14ac:dyDescent="0.3">
      <c r="B29" s="99">
        <v>306</v>
      </c>
      <c r="C29" s="38" t="s">
        <v>8</v>
      </c>
      <c r="D29" s="6"/>
      <c r="E29" s="38">
        <f t="shared" si="0"/>
        <v>0</v>
      </c>
      <c r="F29" s="6">
        <f>N11</f>
        <v>5</v>
      </c>
      <c r="G29" s="38">
        <f t="shared" si="1"/>
        <v>2</v>
      </c>
      <c r="H29" s="6">
        <f>N28</f>
        <v>0</v>
      </c>
      <c r="I29" s="38">
        <f t="shared" si="2"/>
        <v>0</v>
      </c>
      <c r="J29" s="38">
        <f t="shared" si="5"/>
        <v>2</v>
      </c>
      <c r="K29" s="77">
        <f t="shared" ref="K29" si="12">SUM(J29:J33)</f>
        <v>16.399999999999999</v>
      </c>
      <c r="L29" s="80">
        <f t="shared" si="11"/>
        <v>1</v>
      </c>
      <c r="M29" s="11">
        <v>7</v>
      </c>
      <c r="N29" s="36"/>
      <c r="O29" s="37">
        <v>5</v>
      </c>
      <c r="P29" s="37">
        <v>5</v>
      </c>
      <c r="Q29" s="37">
        <v>5</v>
      </c>
      <c r="R29" s="37"/>
    </row>
    <row r="30" spans="2:18" x14ac:dyDescent="0.3">
      <c r="B30" s="100"/>
      <c r="C30" s="39" t="s">
        <v>9</v>
      </c>
      <c r="D30" s="7"/>
      <c r="E30" s="39">
        <f t="shared" si="0"/>
        <v>0</v>
      </c>
      <c r="F30" s="7">
        <f>O11</f>
        <v>5</v>
      </c>
      <c r="G30" s="39">
        <f t="shared" si="1"/>
        <v>2</v>
      </c>
      <c r="H30" s="7">
        <f>O28</f>
        <v>5</v>
      </c>
      <c r="I30" s="39">
        <f t="shared" si="2"/>
        <v>2</v>
      </c>
      <c r="J30" s="39">
        <f t="shared" si="5"/>
        <v>4</v>
      </c>
      <c r="K30" s="78"/>
      <c r="L30" s="81"/>
      <c r="M30" s="11">
        <v>8</v>
      </c>
      <c r="N30" s="36"/>
      <c r="O30" s="37">
        <v>5</v>
      </c>
      <c r="P30" s="37">
        <v>3</v>
      </c>
      <c r="Q30" s="37">
        <v>1</v>
      </c>
      <c r="R30" s="37"/>
    </row>
    <row r="31" spans="2:18" x14ac:dyDescent="0.3">
      <c r="B31" s="100"/>
      <c r="C31" s="39" t="s">
        <v>10</v>
      </c>
      <c r="D31" s="7"/>
      <c r="E31" s="39">
        <f t="shared" si="0"/>
        <v>0</v>
      </c>
      <c r="F31" s="7">
        <f>P11</f>
        <v>5</v>
      </c>
      <c r="G31" s="39">
        <f t="shared" si="1"/>
        <v>2</v>
      </c>
      <c r="H31" s="7">
        <f>P28</f>
        <v>5</v>
      </c>
      <c r="I31" s="39">
        <f t="shared" si="2"/>
        <v>2</v>
      </c>
      <c r="J31" s="39">
        <f t="shared" si="5"/>
        <v>4</v>
      </c>
      <c r="K31" s="78"/>
      <c r="L31" s="81"/>
      <c r="M31" s="11">
        <v>9</v>
      </c>
      <c r="N31" s="36"/>
      <c r="O31" s="37">
        <v>-1</v>
      </c>
      <c r="P31" s="37">
        <v>1</v>
      </c>
      <c r="Q31" s="37">
        <v>5</v>
      </c>
      <c r="R31" s="37"/>
    </row>
    <row r="32" spans="2:18" x14ac:dyDescent="0.3">
      <c r="B32" s="100"/>
      <c r="C32" s="39" t="s">
        <v>11</v>
      </c>
      <c r="D32" s="7"/>
      <c r="E32" s="39">
        <f t="shared" si="0"/>
        <v>0</v>
      </c>
      <c r="F32" s="7">
        <f>Q11</f>
        <v>5</v>
      </c>
      <c r="G32" s="39">
        <f t="shared" si="1"/>
        <v>2</v>
      </c>
      <c r="H32" s="7">
        <f>Q28</f>
        <v>5</v>
      </c>
      <c r="I32" s="39">
        <f t="shared" si="2"/>
        <v>2</v>
      </c>
      <c r="J32" s="39">
        <f t="shared" si="5"/>
        <v>4</v>
      </c>
      <c r="K32" s="78"/>
      <c r="L32" s="81"/>
      <c r="M32" s="11">
        <v>10</v>
      </c>
      <c r="N32" s="36"/>
      <c r="O32" s="37">
        <v>5</v>
      </c>
      <c r="P32" s="37">
        <v>5</v>
      </c>
      <c r="Q32" s="37">
        <v>5</v>
      </c>
      <c r="R32" s="37"/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6</v>
      </c>
      <c r="G33" s="4">
        <f t="shared" si="1"/>
        <v>2.4000000000000004</v>
      </c>
      <c r="H33" s="8">
        <f>R28</f>
        <v>0</v>
      </c>
      <c r="I33" s="4">
        <f t="shared" si="2"/>
        <v>0</v>
      </c>
      <c r="J33" s="4">
        <f t="shared" si="5"/>
        <v>2.4000000000000004</v>
      </c>
      <c r="K33" s="79"/>
      <c r="L33" s="82"/>
      <c r="M33" s="11">
        <v>11</v>
      </c>
      <c r="N33" s="22"/>
      <c r="O33" s="32">
        <v>3</v>
      </c>
      <c r="P33" s="32">
        <v>5</v>
      </c>
      <c r="Q33" s="32">
        <v>3</v>
      </c>
      <c r="R33" s="32"/>
    </row>
    <row r="34" spans="2:18" x14ac:dyDescent="0.3">
      <c r="B34" s="89">
        <v>307</v>
      </c>
      <c r="C34" s="38" t="s">
        <v>8</v>
      </c>
      <c r="D34" s="6"/>
      <c r="E34" s="38">
        <f t="shared" si="0"/>
        <v>0</v>
      </c>
      <c r="F34" s="6">
        <f>N12</f>
        <v>4</v>
      </c>
      <c r="G34" s="38">
        <f t="shared" si="1"/>
        <v>1.6</v>
      </c>
      <c r="H34" s="6">
        <f>N29</f>
        <v>0</v>
      </c>
      <c r="I34" s="38">
        <f t="shared" si="2"/>
        <v>0</v>
      </c>
      <c r="J34" s="38">
        <f t="shared" si="5"/>
        <v>1.6</v>
      </c>
      <c r="K34" s="77">
        <f t="shared" ref="K34" si="13">SUM(J34:J38)</f>
        <v>14.8</v>
      </c>
      <c r="L34" s="80">
        <f t="shared" si="11"/>
        <v>8</v>
      </c>
      <c r="M34" s="11">
        <v>12</v>
      </c>
      <c r="N34" s="22"/>
      <c r="O34" s="32">
        <v>5</v>
      </c>
      <c r="P34" s="32">
        <v>4</v>
      </c>
      <c r="Q34" s="32">
        <v>-1</v>
      </c>
      <c r="R34" s="32"/>
    </row>
    <row r="35" spans="2:18" x14ac:dyDescent="0.3">
      <c r="B35" s="92"/>
      <c r="C35" s="39" t="s">
        <v>9</v>
      </c>
      <c r="D35" s="7"/>
      <c r="E35" s="39">
        <f t="shared" si="0"/>
        <v>0</v>
      </c>
      <c r="F35" s="7">
        <f>O12</f>
        <v>3</v>
      </c>
      <c r="G35" s="39">
        <f t="shared" si="1"/>
        <v>1.2000000000000002</v>
      </c>
      <c r="H35" s="7">
        <f>O29</f>
        <v>5</v>
      </c>
      <c r="I35" s="39">
        <f t="shared" si="2"/>
        <v>2</v>
      </c>
      <c r="J35" s="39">
        <f t="shared" si="5"/>
        <v>3.2</v>
      </c>
      <c r="K35" s="78"/>
      <c r="L35" s="81"/>
      <c r="M35" s="11">
        <v>13</v>
      </c>
      <c r="N35" s="22"/>
      <c r="O35" s="32">
        <v>5</v>
      </c>
      <c r="P35" s="32">
        <v>3</v>
      </c>
      <c r="Q35" s="32">
        <v>5</v>
      </c>
      <c r="R35" s="32"/>
    </row>
    <row r="36" spans="2:18" ht="18.8" thickBot="1" x14ac:dyDescent="0.35">
      <c r="B36" s="92"/>
      <c r="C36" s="39" t="s">
        <v>10</v>
      </c>
      <c r="D36" s="7"/>
      <c r="E36" s="39">
        <f t="shared" si="0"/>
        <v>0</v>
      </c>
      <c r="F36" s="7">
        <f>P12</f>
        <v>5</v>
      </c>
      <c r="G36" s="39">
        <f t="shared" si="1"/>
        <v>2</v>
      </c>
      <c r="H36" s="7">
        <f>P29</f>
        <v>5</v>
      </c>
      <c r="I36" s="39">
        <f t="shared" si="2"/>
        <v>2</v>
      </c>
      <c r="J36" s="39">
        <f t="shared" si="5"/>
        <v>4</v>
      </c>
      <c r="K36" s="78"/>
      <c r="L36" s="81"/>
      <c r="M36" s="11">
        <v>14</v>
      </c>
      <c r="N36" s="26"/>
      <c r="O36" s="32">
        <v>5</v>
      </c>
      <c r="P36" s="32">
        <v>4</v>
      </c>
      <c r="Q36" s="32">
        <v>5</v>
      </c>
      <c r="R36" s="32"/>
    </row>
    <row r="37" spans="2:18" x14ac:dyDescent="0.3">
      <c r="B37" s="92"/>
      <c r="C37" s="39" t="s">
        <v>11</v>
      </c>
      <c r="D37" s="7"/>
      <c r="E37" s="39">
        <f t="shared" si="0"/>
        <v>0</v>
      </c>
      <c r="F37" s="7">
        <f>Q12</f>
        <v>5</v>
      </c>
      <c r="G37" s="39">
        <f t="shared" si="1"/>
        <v>2</v>
      </c>
      <c r="H37" s="7">
        <f>Q29</f>
        <v>5</v>
      </c>
      <c r="I37" s="39">
        <f t="shared" si="2"/>
        <v>2</v>
      </c>
      <c r="J37" s="39">
        <f t="shared" si="5"/>
        <v>4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0</v>
      </c>
      <c r="I38" s="4">
        <f t="shared" si="2"/>
        <v>0</v>
      </c>
      <c r="J38" s="4">
        <f t="shared" si="5"/>
        <v>2</v>
      </c>
      <c r="K38" s="79"/>
      <c r="L38" s="82"/>
    </row>
    <row r="39" spans="2:18" x14ac:dyDescent="0.3">
      <c r="B39" s="99">
        <v>308</v>
      </c>
      <c r="C39" s="38" t="s">
        <v>8</v>
      </c>
      <c r="D39" s="6"/>
      <c r="E39" s="38">
        <f t="shared" si="0"/>
        <v>0</v>
      </c>
      <c r="F39" s="6">
        <f>N13</f>
        <v>5</v>
      </c>
      <c r="G39" s="38">
        <f t="shared" si="1"/>
        <v>2</v>
      </c>
      <c r="H39" s="6">
        <f>N30</f>
        <v>0</v>
      </c>
      <c r="I39" s="38">
        <f t="shared" si="2"/>
        <v>0</v>
      </c>
      <c r="J39" s="38">
        <f t="shared" si="5"/>
        <v>2</v>
      </c>
      <c r="K39" s="77">
        <f t="shared" ref="K39" si="14">SUM(J39:J43)</f>
        <v>10.4</v>
      </c>
      <c r="L39" s="80">
        <f t="shared" ref="L39" si="15">COUNTIF($K$4:$K$73,"&gt;"&amp;K39)+1</f>
        <v>12</v>
      </c>
    </row>
    <row r="40" spans="2:18" x14ac:dyDescent="0.3">
      <c r="B40" s="100"/>
      <c r="C40" s="39" t="s">
        <v>9</v>
      </c>
      <c r="D40" s="7"/>
      <c r="E40" s="39">
        <f t="shared" si="0"/>
        <v>0</v>
      </c>
      <c r="F40" s="7">
        <f>O13</f>
        <v>0</v>
      </c>
      <c r="G40" s="39">
        <f t="shared" si="1"/>
        <v>0</v>
      </c>
      <c r="H40" s="7">
        <f xml:space="preserve"> O30</f>
        <v>5</v>
      </c>
      <c r="I40" s="39">
        <f t="shared" si="2"/>
        <v>2</v>
      </c>
      <c r="J40" s="39">
        <f t="shared" si="5"/>
        <v>2</v>
      </c>
      <c r="K40" s="78"/>
      <c r="L40" s="81"/>
    </row>
    <row r="41" spans="2:18" x14ac:dyDescent="0.3">
      <c r="B41" s="100"/>
      <c r="C41" s="39" t="s">
        <v>10</v>
      </c>
      <c r="D41" s="7"/>
      <c r="E41" s="39">
        <f t="shared" si="0"/>
        <v>0</v>
      </c>
      <c r="F41" s="7">
        <f>P13</f>
        <v>4</v>
      </c>
      <c r="G41" s="39">
        <f t="shared" si="1"/>
        <v>1.6</v>
      </c>
      <c r="H41" s="7">
        <f>P30</f>
        <v>3</v>
      </c>
      <c r="I41" s="39">
        <f t="shared" si="2"/>
        <v>1.2000000000000002</v>
      </c>
      <c r="J41" s="39">
        <f t="shared" si="5"/>
        <v>2.8000000000000003</v>
      </c>
      <c r="K41" s="78"/>
      <c r="L41" s="81"/>
    </row>
    <row r="42" spans="2:18" x14ac:dyDescent="0.3">
      <c r="B42" s="100"/>
      <c r="C42" s="39" t="s">
        <v>11</v>
      </c>
      <c r="D42" s="7"/>
      <c r="E42" s="39">
        <f t="shared" si="0"/>
        <v>0</v>
      </c>
      <c r="F42" s="7">
        <f>Q13</f>
        <v>4</v>
      </c>
      <c r="G42" s="39">
        <f t="shared" si="1"/>
        <v>1.6</v>
      </c>
      <c r="H42" s="7">
        <f>Q30</f>
        <v>1</v>
      </c>
      <c r="I42" s="39">
        <f t="shared" si="2"/>
        <v>0.4</v>
      </c>
      <c r="J42" s="39">
        <f t="shared" si="5"/>
        <v>2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4</v>
      </c>
      <c r="G43" s="4">
        <f t="shared" si="1"/>
        <v>1.6</v>
      </c>
      <c r="H43" s="8">
        <f>R30</f>
        <v>0</v>
      </c>
      <c r="I43" s="4">
        <f t="shared" si="2"/>
        <v>0</v>
      </c>
      <c r="J43" s="4">
        <f t="shared" si="5"/>
        <v>1.6</v>
      </c>
      <c r="K43" s="79"/>
      <c r="L43" s="82"/>
    </row>
    <row r="44" spans="2:18" x14ac:dyDescent="0.3">
      <c r="B44" s="89">
        <v>309</v>
      </c>
      <c r="C44" s="38" t="s">
        <v>8</v>
      </c>
      <c r="D44" s="6"/>
      <c r="E44" s="38">
        <f t="shared" si="0"/>
        <v>0</v>
      </c>
      <c r="F44" s="6">
        <f>N14</f>
        <v>-4</v>
      </c>
      <c r="G44" s="38">
        <f t="shared" si="1"/>
        <v>-1.6</v>
      </c>
      <c r="H44" s="6">
        <f>N31</f>
        <v>0</v>
      </c>
      <c r="I44" s="38">
        <f t="shared" si="2"/>
        <v>0</v>
      </c>
      <c r="J44" s="38">
        <f t="shared" si="5"/>
        <v>-1.6</v>
      </c>
      <c r="K44" s="77">
        <f t="shared" ref="K44" si="16">SUM(J44:J48)</f>
        <v>7.6</v>
      </c>
      <c r="L44" s="80">
        <f t="shared" ref="L44:L49" si="17">COUNTIF($K$4:$K$73,"&gt;"&amp;K44)+1</f>
        <v>13</v>
      </c>
    </row>
    <row r="45" spans="2:18" x14ac:dyDescent="0.3">
      <c r="B45" s="92"/>
      <c r="C45" s="39" t="s">
        <v>9</v>
      </c>
      <c r="D45" s="7"/>
      <c r="E45" s="39">
        <f t="shared" si="0"/>
        <v>0</v>
      </c>
      <c r="F45" s="7">
        <f>O14</f>
        <v>3</v>
      </c>
      <c r="G45" s="39">
        <f t="shared" si="1"/>
        <v>1.2000000000000002</v>
      </c>
      <c r="H45" s="7">
        <f>O31</f>
        <v>-1</v>
      </c>
      <c r="I45" s="39">
        <f t="shared" si="2"/>
        <v>-0.4</v>
      </c>
      <c r="J45" s="39">
        <f t="shared" si="5"/>
        <v>0.80000000000000016</v>
      </c>
      <c r="K45" s="78"/>
      <c r="L45" s="81"/>
    </row>
    <row r="46" spans="2:18" x14ac:dyDescent="0.3">
      <c r="B46" s="92"/>
      <c r="C46" s="39" t="s">
        <v>10</v>
      </c>
      <c r="D46" s="7"/>
      <c r="E46" s="39">
        <f t="shared" si="0"/>
        <v>0</v>
      </c>
      <c r="F46" s="7">
        <f>P14</f>
        <v>5</v>
      </c>
      <c r="G46" s="39">
        <f t="shared" si="1"/>
        <v>2</v>
      </c>
      <c r="H46" s="7">
        <f>P31</f>
        <v>1</v>
      </c>
      <c r="I46" s="39">
        <f t="shared" si="2"/>
        <v>0.4</v>
      </c>
      <c r="J46" s="39">
        <f t="shared" si="5"/>
        <v>2.4</v>
      </c>
      <c r="K46" s="78"/>
      <c r="L46" s="81"/>
    </row>
    <row r="47" spans="2:18" x14ac:dyDescent="0.3">
      <c r="B47" s="92"/>
      <c r="C47" s="39" t="s">
        <v>11</v>
      </c>
      <c r="D47" s="7"/>
      <c r="E47" s="39">
        <f t="shared" si="0"/>
        <v>0</v>
      </c>
      <c r="F47" s="7">
        <f>Q14</f>
        <v>5</v>
      </c>
      <c r="G47" s="39">
        <f t="shared" si="1"/>
        <v>2</v>
      </c>
      <c r="H47" s="7">
        <f>Q31</f>
        <v>5</v>
      </c>
      <c r="I47" s="39">
        <f t="shared" si="2"/>
        <v>2</v>
      </c>
      <c r="J47" s="39">
        <f t="shared" si="5"/>
        <v>4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0</v>
      </c>
      <c r="I48" s="4">
        <f t="shared" si="2"/>
        <v>0</v>
      </c>
      <c r="J48" s="4">
        <f t="shared" si="5"/>
        <v>2</v>
      </c>
      <c r="K48" s="79"/>
      <c r="L48" s="82"/>
    </row>
    <row r="49" spans="2:12" x14ac:dyDescent="0.3">
      <c r="B49" s="99">
        <v>310</v>
      </c>
      <c r="C49" s="38" t="s">
        <v>8</v>
      </c>
      <c r="D49" s="6"/>
      <c r="E49" s="38">
        <f t="shared" si="0"/>
        <v>0</v>
      </c>
      <c r="F49" s="6">
        <f>N15</f>
        <v>5</v>
      </c>
      <c r="G49" s="38">
        <f t="shared" si="1"/>
        <v>2</v>
      </c>
      <c r="H49" s="6">
        <f>N32</f>
        <v>0</v>
      </c>
      <c r="I49" s="38">
        <f t="shared" si="2"/>
        <v>0</v>
      </c>
      <c r="J49" s="38">
        <f t="shared" si="5"/>
        <v>2</v>
      </c>
      <c r="K49" s="77">
        <f t="shared" ref="K49" si="18">SUM(J49:J53)</f>
        <v>16.399999999999999</v>
      </c>
      <c r="L49" s="80">
        <f t="shared" si="17"/>
        <v>1</v>
      </c>
    </row>
    <row r="50" spans="2:12" x14ac:dyDescent="0.3">
      <c r="B50" s="100"/>
      <c r="C50" s="39" t="s">
        <v>9</v>
      </c>
      <c r="D50" s="7"/>
      <c r="E50" s="39">
        <f t="shared" si="0"/>
        <v>0</v>
      </c>
      <c r="F50" s="7">
        <f>O15</f>
        <v>5</v>
      </c>
      <c r="G50" s="39">
        <f t="shared" si="1"/>
        <v>2</v>
      </c>
      <c r="H50" s="7">
        <f>O32</f>
        <v>5</v>
      </c>
      <c r="I50" s="39">
        <f t="shared" si="2"/>
        <v>2</v>
      </c>
      <c r="J50" s="39">
        <f t="shared" si="5"/>
        <v>4</v>
      </c>
      <c r="K50" s="78"/>
      <c r="L50" s="81"/>
    </row>
    <row r="51" spans="2:12" x14ac:dyDescent="0.3">
      <c r="B51" s="100"/>
      <c r="C51" s="39" t="s">
        <v>10</v>
      </c>
      <c r="D51" s="7"/>
      <c r="E51" s="39">
        <f t="shared" si="0"/>
        <v>0</v>
      </c>
      <c r="F51" s="7">
        <f>P15</f>
        <v>5</v>
      </c>
      <c r="G51" s="39">
        <f t="shared" si="1"/>
        <v>2</v>
      </c>
      <c r="H51" s="7">
        <f>P32</f>
        <v>5</v>
      </c>
      <c r="I51" s="39">
        <f t="shared" si="2"/>
        <v>2</v>
      </c>
      <c r="J51" s="39">
        <f t="shared" si="5"/>
        <v>4</v>
      </c>
      <c r="K51" s="78"/>
      <c r="L51" s="81"/>
    </row>
    <row r="52" spans="2:12" x14ac:dyDescent="0.3">
      <c r="B52" s="100"/>
      <c r="C52" s="39" t="s">
        <v>11</v>
      </c>
      <c r="D52" s="7"/>
      <c r="E52" s="39">
        <f t="shared" si="0"/>
        <v>0</v>
      </c>
      <c r="F52" s="7">
        <f>Q15</f>
        <v>5</v>
      </c>
      <c r="G52" s="39">
        <f t="shared" si="1"/>
        <v>2</v>
      </c>
      <c r="H52" s="7">
        <f>Q32</f>
        <v>5</v>
      </c>
      <c r="I52" s="39">
        <f t="shared" si="2"/>
        <v>2</v>
      </c>
      <c r="J52" s="39">
        <f t="shared" si="5"/>
        <v>4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6</v>
      </c>
      <c r="G53" s="4">
        <f t="shared" si="1"/>
        <v>2.4000000000000004</v>
      </c>
      <c r="H53" s="8">
        <f>R32</f>
        <v>0</v>
      </c>
      <c r="I53" s="4">
        <f t="shared" si="2"/>
        <v>0</v>
      </c>
      <c r="J53" s="4">
        <f t="shared" si="5"/>
        <v>2.4000000000000004</v>
      </c>
      <c r="K53" s="79"/>
      <c r="L53" s="82"/>
    </row>
    <row r="54" spans="2:12" x14ac:dyDescent="0.3">
      <c r="B54" s="89">
        <v>311</v>
      </c>
      <c r="C54" s="38" t="s">
        <v>8</v>
      </c>
      <c r="D54" s="6"/>
      <c r="E54" s="38">
        <f t="shared" si="0"/>
        <v>0</v>
      </c>
      <c r="F54" s="6">
        <f>N16</f>
        <v>5</v>
      </c>
      <c r="G54" s="38">
        <f t="shared" si="1"/>
        <v>2</v>
      </c>
      <c r="H54" s="6">
        <f>N33</f>
        <v>0</v>
      </c>
      <c r="I54" s="38">
        <f t="shared" si="2"/>
        <v>0</v>
      </c>
      <c r="J54" s="38">
        <f t="shared" si="5"/>
        <v>2</v>
      </c>
      <c r="K54" s="77">
        <f t="shared" ref="K54" si="19">SUM(J54:J58)</f>
        <v>14.4</v>
      </c>
      <c r="L54" s="80">
        <f t="shared" ref="L54" si="20">COUNTIF($K$4:$K$73,"&gt;"&amp;K54)+1</f>
        <v>10</v>
      </c>
    </row>
    <row r="55" spans="2:12" x14ac:dyDescent="0.3">
      <c r="B55" s="92"/>
      <c r="C55" s="39" t="s">
        <v>9</v>
      </c>
      <c r="D55" s="7"/>
      <c r="E55" s="39">
        <f t="shared" si="0"/>
        <v>0</v>
      </c>
      <c r="F55" s="7">
        <f>O16</f>
        <v>5</v>
      </c>
      <c r="G55" s="39">
        <f t="shared" si="1"/>
        <v>2</v>
      </c>
      <c r="H55" s="7">
        <f>O33</f>
        <v>3</v>
      </c>
      <c r="I55" s="39">
        <f t="shared" si="2"/>
        <v>1.2000000000000002</v>
      </c>
      <c r="J55" s="39">
        <f t="shared" si="5"/>
        <v>3.2</v>
      </c>
      <c r="K55" s="78"/>
      <c r="L55" s="81"/>
    </row>
    <row r="56" spans="2:12" x14ac:dyDescent="0.3">
      <c r="B56" s="92"/>
      <c r="C56" s="39" t="s">
        <v>10</v>
      </c>
      <c r="D56" s="7"/>
      <c r="E56" s="39">
        <f t="shared" si="0"/>
        <v>0</v>
      </c>
      <c r="F56" s="7">
        <f>P16</f>
        <v>5</v>
      </c>
      <c r="G56" s="39">
        <f t="shared" si="1"/>
        <v>2</v>
      </c>
      <c r="H56" s="7">
        <f>P33</f>
        <v>5</v>
      </c>
      <c r="I56" s="39">
        <f t="shared" si="2"/>
        <v>2</v>
      </c>
      <c r="J56" s="39">
        <f t="shared" si="5"/>
        <v>4</v>
      </c>
      <c r="K56" s="78"/>
      <c r="L56" s="81"/>
    </row>
    <row r="57" spans="2:12" x14ac:dyDescent="0.3">
      <c r="B57" s="92"/>
      <c r="C57" s="39" t="s">
        <v>11</v>
      </c>
      <c r="D57" s="7"/>
      <c r="E57" s="39">
        <f t="shared" si="0"/>
        <v>0</v>
      </c>
      <c r="F57" s="7">
        <f>Q16</f>
        <v>4</v>
      </c>
      <c r="G57" s="39">
        <f t="shared" si="1"/>
        <v>1.6</v>
      </c>
      <c r="H57" s="7">
        <f>Q33</f>
        <v>3</v>
      </c>
      <c r="I57" s="39">
        <f t="shared" si="2"/>
        <v>1.2000000000000002</v>
      </c>
      <c r="J57" s="39">
        <f t="shared" si="5"/>
        <v>2.8000000000000003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6</v>
      </c>
      <c r="G58" s="4">
        <f t="shared" si="1"/>
        <v>2.4000000000000004</v>
      </c>
      <c r="H58" s="8">
        <f>R33</f>
        <v>0</v>
      </c>
      <c r="I58" s="4">
        <f t="shared" si="2"/>
        <v>0</v>
      </c>
      <c r="J58" s="4">
        <f t="shared" si="5"/>
        <v>2.4000000000000004</v>
      </c>
      <c r="K58" s="79"/>
      <c r="L58" s="82"/>
    </row>
    <row r="59" spans="2:12" x14ac:dyDescent="0.3">
      <c r="B59" s="99">
        <v>312</v>
      </c>
      <c r="C59" s="38" t="s">
        <v>8</v>
      </c>
      <c r="D59" s="6"/>
      <c r="E59" s="38">
        <f t="shared" si="0"/>
        <v>0</v>
      </c>
      <c r="F59" s="6">
        <f>N17</f>
        <v>1</v>
      </c>
      <c r="G59" s="38">
        <f t="shared" si="1"/>
        <v>0.4</v>
      </c>
      <c r="H59" s="6">
        <f>N34</f>
        <v>0</v>
      </c>
      <c r="I59" s="38">
        <f t="shared" si="2"/>
        <v>0</v>
      </c>
      <c r="J59" s="38">
        <f t="shared" si="5"/>
        <v>0.4</v>
      </c>
      <c r="K59" s="77">
        <f t="shared" ref="K59" si="21">SUM(J59:J63)</f>
        <v>2.8000000000000007</v>
      </c>
      <c r="L59" s="80">
        <f t="shared" ref="L59:L69" si="22">COUNTIF($K$4:$K$73,"&gt;"&amp;K59)+1</f>
        <v>14</v>
      </c>
    </row>
    <row r="60" spans="2:12" x14ac:dyDescent="0.3">
      <c r="B60" s="100"/>
      <c r="C60" s="39" t="s">
        <v>9</v>
      </c>
      <c r="D60" s="7"/>
      <c r="E60" s="39">
        <f t="shared" si="0"/>
        <v>0</v>
      </c>
      <c r="F60" s="7">
        <f>O17</f>
        <v>3</v>
      </c>
      <c r="G60" s="39">
        <f t="shared" si="1"/>
        <v>1.2000000000000002</v>
      </c>
      <c r="H60" s="7">
        <f>O34</f>
        <v>5</v>
      </c>
      <c r="I60" s="39">
        <f t="shared" si="2"/>
        <v>2</v>
      </c>
      <c r="J60" s="39">
        <f t="shared" si="5"/>
        <v>3.2</v>
      </c>
      <c r="K60" s="78"/>
      <c r="L60" s="81"/>
    </row>
    <row r="61" spans="2:12" x14ac:dyDescent="0.3">
      <c r="B61" s="100"/>
      <c r="C61" s="39" t="s">
        <v>10</v>
      </c>
      <c r="D61" s="7"/>
      <c r="E61" s="39">
        <f t="shared" si="0"/>
        <v>0</v>
      </c>
      <c r="F61" s="7">
        <f>P17</f>
        <v>-1</v>
      </c>
      <c r="G61" s="39">
        <f t="shared" si="1"/>
        <v>-0.4</v>
      </c>
      <c r="H61" s="7">
        <f>P34</f>
        <v>4</v>
      </c>
      <c r="I61" s="39">
        <f t="shared" si="2"/>
        <v>1.6</v>
      </c>
      <c r="J61" s="39">
        <f t="shared" si="5"/>
        <v>1.2000000000000002</v>
      </c>
      <c r="K61" s="78"/>
      <c r="L61" s="81"/>
    </row>
    <row r="62" spans="2:12" x14ac:dyDescent="0.3">
      <c r="B62" s="100"/>
      <c r="C62" s="39" t="s">
        <v>11</v>
      </c>
      <c r="D62" s="7"/>
      <c r="E62" s="39">
        <f t="shared" si="0"/>
        <v>0</v>
      </c>
      <c r="F62" s="7">
        <f>Q17</f>
        <v>-4</v>
      </c>
      <c r="G62" s="39">
        <f t="shared" si="1"/>
        <v>-1.6</v>
      </c>
      <c r="H62" s="7">
        <f>Q34</f>
        <v>-1</v>
      </c>
      <c r="I62" s="39">
        <f t="shared" si="2"/>
        <v>-0.4</v>
      </c>
      <c r="J62" s="39">
        <f t="shared" si="5"/>
        <v>-2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0</v>
      </c>
      <c r="G63" s="4">
        <f t="shared" si="1"/>
        <v>0</v>
      </c>
      <c r="H63" s="8">
        <f>R34</f>
        <v>0</v>
      </c>
      <c r="I63" s="4">
        <f t="shared" si="2"/>
        <v>0</v>
      </c>
      <c r="J63" s="4">
        <f t="shared" si="5"/>
        <v>0</v>
      </c>
      <c r="K63" s="79"/>
      <c r="L63" s="82"/>
    </row>
    <row r="64" spans="2:12" x14ac:dyDescent="0.3">
      <c r="B64" s="89">
        <v>313</v>
      </c>
      <c r="C64" s="38" t="s">
        <v>8</v>
      </c>
      <c r="D64" s="6"/>
      <c r="E64" s="38">
        <f t="shared" si="0"/>
        <v>0</v>
      </c>
      <c r="F64" s="6">
        <f>N18</f>
        <v>5</v>
      </c>
      <c r="G64" s="38">
        <f t="shared" si="1"/>
        <v>2</v>
      </c>
      <c r="H64" s="6">
        <f>N35</f>
        <v>0</v>
      </c>
      <c r="I64" s="38">
        <f t="shared" si="2"/>
        <v>0</v>
      </c>
      <c r="J64" s="38">
        <f t="shared" si="5"/>
        <v>2</v>
      </c>
      <c r="K64" s="77">
        <f t="shared" ref="K64" si="23">SUM(J64:J68)</f>
        <v>15.6</v>
      </c>
      <c r="L64" s="80">
        <f t="shared" si="22"/>
        <v>5</v>
      </c>
    </row>
    <row r="65" spans="2:12" x14ac:dyDescent="0.3">
      <c r="B65" s="92"/>
      <c r="C65" s="39" t="s">
        <v>9</v>
      </c>
      <c r="D65" s="7"/>
      <c r="E65" s="39">
        <f t="shared" si="0"/>
        <v>0</v>
      </c>
      <c r="F65" s="7">
        <f>O18</f>
        <v>5</v>
      </c>
      <c r="G65" s="39">
        <f t="shared" si="1"/>
        <v>2</v>
      </c>
      <c r="H65" s="7">
        <f>O35</f>
        <v>5</v>
      </c>
      <c r="I65" s="39">
        <f t="shared" si="2"/>
        <v>2</v>
      </c>
      <c r="J65" s="39">
        <f t="shared" si="5"/>
        <v>4</v>
      </c>
      <c r="K65" s="78"/>
      <c r="L65" s="81"/>
    </row>
    <row r="66" spans="2:12" x14ac:dyDescent="0.3">
      <c r="B66" s="92"/>
      <c r="C66" s="39" t="s">
        <v>10</v>
      </c>
      <c r="D66" s="7"/>
      <c r="E66" s="39">
        <f t="shared" si="0"/>
        <v>0</v>
      </c>
      <c r="F66" s="7">
        <f>P18</f>
        <v>5</v>
      </c>
      <c r="G66" s="39">
        <f t="shared" si="1"/>
        <v>2</v>
      </c>
      <c r="H66" s="7">
        <f>P35</f>
        <v>3</v>
      </c>
      <c r="I66" s="39">
        <f t="shared" si="2"/>
        <v>1.2000000000000002</v>
      </c>
      <c r="J66" s="39">
        <f t="shared" si="5"/>
        <v>3.2</v>
      </c>
      <c r="K66" s="78"/>
      <c r="L66" s="81"/>
    </row>
    <row r="67" spans="2:12" x14ac:dyDescent="0.3">
      <c r="B67" s="92"/>
      <c r="C67" s="39" t="s">
        <v>11</v>
      </c>
      <c r="D67" s="7"/>
      <c r="E67" s="39">
        <f t="shared" si="0"/>
        <v>0</v>
      </c>
      <c r="F67" s="7">
        <f>Q18</f>
        <v>5</v>
      </c>
      <c r="G67" s="39">
        <f t="shared" si="1"/>
        <v>2</v>
      </c>
      <c r="H67" s="7">
        <f>Q35</f>
        <v>5</v>
      </c>
      <c r="I67" s="39">
        <f t="shared" si="2"/>
        <v>2</v>
      </c>
      <c r="J67" s="39">
        <f t="shared" si="5"/>
        <v>4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6</v>
      </c>
      <c r="G68" s="4">
        <f t="shared" si="1"/>
        <v>2.4000000000000004</v>
      </c>
      <c r="H68" s="8">
        <f>R35</f>
        <v>0</v>
      </c>
      <c r="I68" s="4">
        <f t="shared" si="2"/>
        <v>0</v>
      </c>
      <c r="J68" s="4">
        <f t="shared" si="5"/>
        <v>2.4000000000000004</v>
      </c>
      <c r="K68" s="79"/>
      <c r="L68" s="82"/>
    </row>
    <row r="69" spans="2:12" x14ac:dyDescent="0.3">
      <c r="B69" s="99">
        <v>314</v>
      </c>
      <c r="C69" s="38" t="s">
        <v>8</v>
      </c>
      <c r="D69" s="6"/>
      <c r="E69" s="38">
        <f t="shared" ref="E69:E73" si="24">D69*0.2</f>
        <v>0</v>
      </c>
      <c r="F69" s="6">
        <f>N19</f>
        <v>5</v>
      </c>
      <c r="G69" s="38">
        <f t="shared" ref="G69:G73" si="25">F69*0.4</f>
        <v>2</v>
      </c>
      <c r="H69" s="6">
        <f>N36</f>
        <v>0</v>
      </c>
      <c r="I69" s="38">
        <f t="shared" ref="I69:I73" si="26">H69*0.4</f>
        <v>0</v>
      </c>
      <c r="J69" s="38">
        <f t="shared" si="5"/>
        <v>2</v>
      </c>
      <c r="K69" s="77">
        <f t="shared" ref="K69" si="27">SUM(J69:J73)</f>
        <v>16</v>
      </c>
      <c r="L69" s="80">
        <f t="shared" si="22"/>
        <v>3</v>
      </c>
    </row>
    <row r="70" spans="2:12" x14ac:dyDescent="0.3">
      <c r="B70" s="100"/>
      <c r="C70" s="39" t="s">
        <v>9</v>
      </c>
      <c r="D70" s="7"/>
      <c r="E70" s="39">
        <f t="shared" si="24"/>
        <v>0</v>
      </c>
      <c r="F70" s="7">
        <f>O19</f>
        <v>5</v>
      </c>
      <c r="G70" s="39">
        <f t="shared" si="25"/>
        <v>2</v>
      </c>
      <c r="H70" s="7">
        <f>O36</f>
        <v>5</v>
      </c>
      <c r="I70" s="39">
        <f t="shared" si="26"/>
        <v>2</v>
      </c>
      <c r="J70" s="39">
        <f t="shared" si="5"/>
        <v>4</v>
      </c>
      <c r="K70" s="78"/>
      <c r="L70" s="81"/>
    </row>
    <row r="71" spans="2:12" x14ac:dyDescent="0.3">
      <c r="B71" s="100"/>
      <c r="C71" s="39" t="s">
        <v>10</v>
      </c>
      <c r="D71" s="7"/>
      <c r="E71" s="39">
        <f t="shared" si="24"/>
        <v>0</v>
      </c>
      <c r="F71" s="7">
        <f>P19</f>
        <v>5</v>
      </c>
      <c r="G71" s="39">
        <f t="shared" si="25"/>
        <v>2</v>
      </c>
      <c r="H71" s="7">
        <f>P36</f>
        <v>4</v>
      </c>
      <c r="I71" s="39">
        <f t="shared" si="26"/>
        <v>1.6</v>
      </c>
      <c r="J71" s="39">
        <f t="shared" si="5"/>
        <v>3.6</v>
      </c>
      <c r="K71" s="78"/>
      <c r="L71" s="81"/>
    </row>
    <row r="72" spans="2:12" x14ac:dyDescent="0.3">
      <c r="B72" s="100"/>
      <c r="C72" s="39" t="s">
        <v>11</v>
      </c>
      <c r="D72" s="7"/>
      <c r="E72" s="39">
        <f t="shared" si="24"/>
        <v>0</v>
      </c>
      <c r="F72" s="7">
        <f>Q19</f>
        <v>5</v>
      </c>
      <c r="G72" s="39">
        <f t="shared" si="25"/>
        <v>2</v>
      </c>
      <c r="H72" s="7">
        <f>Q36</f>
        <v>5</v>
      </c>
      <c r="I72" s="39">
        <f t="shared" si="26"/>
        <v>2</v>
      </c>
      <c r="J72" s="39">
        <f t="shared" si="5"/>
        <v>4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6</v>
      </c>
      <c r="G73" s="4">
        <f t="shared" si="25"/>
        <v>2.4000000000000004</v>
      </c>
      <c r="H73" s="8">
        <f>R36</f>
        <v>0</v>
      </c>
      <c r="I73" s="4">
        <f t="shared" si="26"/>
        <v>0</v>
      </c>
      <c r="J73" s="4">
        <f t="shared" si="5"/>
        <v>2.4000000000000004</v>
      </c>
      <c r="K73" s="79"/>
      <c r="L73" s="82"/>
    </row>
  </sheetData>
  <protectedRanges>
    <protectedRange sqref="N4:R4 N23:R36 N22 R22 N20:R21 N6:N19 R6:R19" name="範圍1"/>
    <protectedRange sqref="O22:Q22" name="範圍1_3"/>
    <protectedRange sqref="N5:R5" name="範圍1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7" priority="2" operator="between">
      <formula>1</formula>
      <formula>5</formula>
    </cfRule>
  </conditionalFormatting>
  <conditionalFormatting sqref="K4:K73">
    <cfRule type="cellIs" dxfId="1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1334-C830-4DD4-9F39-4B91C2127E3B}">
  <sheetPr>
    <pageSetUpPr fitToPage="1"/>
  </sheetPr>
  <dimension ref="B1:R73"/>
  <sheetViews>
    <sheetView topLeftCell="B55" zoomScale="85" zoomScaleNormal="85" workbookViewId="0">
      <selection activeCell="D49" sqref="D49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35" t="s">
        <v>4</v>
      </c>
      <c r="K3" s="35" t="s">
        <v>5</v>
      </c>
      <c r="L3" s="97"/>
    </row>
    <row r="4" spans="2:18" x14ac:dyDescent="0.3">
      <c r="B4" s="89">
        <v>301</v>
      </c>
      <c r="C4" s="33" t="s">
        <v>8</v>
      </c>
      <c r="D4" s="6"/>
      <c r="E4" s="33">
        <f>D4*0.2</f>
        <v>0</v>
      </c>
      <c r="F4" s="6">
        <f>N6</f>
        <v>0</v>
      </c>
      <c r="G4" s="33">
        <f>F4*0.4</f>
        <v>0</v>
      </c>
      <c r="H4" s="6">
        <f>N23</f>
        <v>0</v>
      </c>
      <c r="I4" s="33">
        <f>H4*0.4</f>
        <v>0</v>
      </c>
      <c r="J4" s="33">
        <f>E4+G4+I4</f>
        <v>0</v>
      </c>
      <c r="K4" s="77">
        <f>SUM(J4:J8)</f>
        <v>12.799999999999999</v>
      </c>
      <c r="L4" s="80">
        <f>COUNTIF($K$4:$K$73,"&gt;"&amp;K4)+1</f>
        <v>3</v>
      </c>
      <c r="N4" s="30" t="s">
        <v>2</v>
      </c>
      <c r="O4" s="102" t="s">
        <v>39</v>
      </c>
      <c r="P4" s="103"/>
      <c r="Q4" s="103"/>
      <c r="R4" s="104"/>
    </row>
    <row r="5" spans="2:18" x14ac:dyDescent="0.3">
      <c r="B5" s="92"/>
      <c r="C5" s="34" t="s">
        <v>9</v>
      </c>
      <c r="D5" s="7"/>
      <c r="E5" s="34">
        <f t="shared" ref="E5:E68" si="0">D5*0.2</f>
        <v>0</v>
      </c>
      <c r="F5" s="7">
        <f>O6</f>
        <v>4</v>
      </c>
      <c r="G5" s="34">
        <f t="shared" ref="G5:G68" si="1">F5*0.4</f>
        <v>1.6</v>
      </c>
      <c r="H5" s="7">
        <f>O23</f>
        <v>5</v>
      </c>
      <c r="I5" s="34">
        <f t="shared" ref="I5:I68" si="2">H5*0.4</f>
        <v>2</v>
      </c>
      <c r="J5" s="34">
        <f t="shared" ref="J5:J8" si="3">E5+G5+I5</f>
        <v>3.6</v>
      </c>
      <c r="K5" s="78"/>
      <c r="L5" s="81"/>
      <c r="N5" s="21"/>
      <c r="O5" s="21" t="s">
        <v>40</v>
      </c>
      <c r="P5" s="21" t="s">
        <v>41</v>
      </c>
      <c r="Q5" s="21" t="s">
        <v>42</v>
      </c>
      <c r="R5" s="21" t="s">
        <v>43</v>
      </c>
    </row>
    <row r="6" spans="2:18" x14ac:dyDescent="0.3">
      <c r="B6" s="92"/>
      <c r="C6" s="34" t="s">
        <v>10</v>
      </c>
      <c r="D6" s="7"/>
      <c r="E6" s="34">
        <f t="shared" si="0"/>
        <v>0</v>
      </c>
      <c r="F6" s="7">
        <f>P6</f>
        <v>1</v>
      </c>
      <c r="G6" s="34">
        <f t="shared" si="1"/>
        <v>0.4</v>
      </c>
      <c r="H6" s="7">
        <f>P23</f>
        <v>5</v>
      </c>
      <c r="I6" s="34">
        <f t="shared" si="2"/>
        <v>2</v>
      </c>
      <c r="J6" s="34">
        <f t="shared" si="3"/>
        <v>2.4</v>
      </c>
      <c r="K6" s="78"/>
      <c r="L6" s="81"/>
      <c r="M6" s="11">
        <v>1</v>
      </c>
      <c r="N6" s="22"/>
      <c r="O6" s="22">
        <v>4</v>
      </c>
      <c r="P6" s="22">
        <v>1</v>
      </c>
      <c r="Q6" s="22">
        <v>3</v>
      </c>
      <c r="R6" s="22">
        <v>4</v>
      </c>
    </row>
    <row r="7" spans="2:18" x14ac:dyDescent="0.3">
      <c r="B7" s="92"/>
      <c r="C7" s="34" t="s">
        <v>11</v>
      </c>
      <c r="D7" s="7"/>
      <c r="E7" s="34">
        <f t="shared" si="0"/>
        <v>0</v>
      </c>
      <c r="F7" s="7">
        <f>Q6</f>
        <v>3</v>
      </c>
      <c r="G7" s="34">
        <f t="shared" si="1"/>
        <v>1.2000000000000002</v>
      </c>
      <c r="H7" s="7">
        <f>Q23</f>
        <v>5</v>
      </c>
      <c r="I7" s="34">
        <f t="shared" si="2"/>
        <v>2</v>
      </c>
      <c r="J7" s="34">
        <f t="shared" si="3"/>
        <v>3.2</v>
      </c>
      <c r="K7" s="78"/>
      <c r="L7" s="81"/>
      <c r="M7" s="11">
        <v>2</v>
      </c>
      <c r="N7" s="22"/>
      <c r="O7" s="22">
        <v>3</v>
      </c>
      <c r="P7" s="22">
        <v>0</v>
      </c>
      <c r="Q7" s="22">
        <v>1</v>
      </c>
      <c r="R7" s="22">
        <v>1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4</v>
      </c>
      <c r="G8" s="4">
        <f t="shared" si="1"/>
        <v>1.6</v>
      </c>
      <c r="H8" s="8">
        <f>R23</f>
        <v>5</v>
      </c>
      <c r="I8" s="4">
        <f t="shared" si="2"/>
        <v>2</v>
      </c>
      <c r="J8" s="4">
        <f t="shared" si="3"/>
        <v>3.6</v>
      </c>
      <c r="K8" s="79"/>
      <c r="L8" s="82"/>
      <c r="M8" s="11">
        <v>3</v>
      </c>
      <c r="N8" s="22"/>
      <c r="O8" s="22">
        <v>4</v>
      </c>
      <c r="P8" s="22">
        <v>3</v>
      </c>
      <c r="Q8" s="22">
        <v>3</v>
      </c>
      <c r="R8" s="22">
        <v>3</v>
      </c>
    </row>
    <row r="9" spans="2:18" x14ac:dyDescent="0.3">
      <c r="B9" s="99">
        <v>302</v>
      </c>
      <c r="C9" s="33" t="s">
        <v>8</v>
      </c>
      <c r="D9" s="6"/>
      <c r="E9" s="33">
        <f t="shared" si="0"/>
        <v>0</v>
      </c>
      <c r="F9" s="6">
        <f>N7</f>
        <v>0</v>
      </c>
      <c r="G9" s="33">
        <f t="shared" si="1"/>
        <v>0</v>
      </c>
      <c r="H9" s="6">
        <f>N24</f>
        <v>0</v>
      </c>
      <c r="I9" s="33">
        <f t="shared" si="2"/>
        <v>0</v>
      </c>
      <c r="J9" s="33">
        <f>E9+G9+I9</f>
        <v>0</v>
      </c>
      <c r="K9" s="77">
        <f>SUM(J9:J13)</f>
        <v>8.6</v>
      </c>
      <c r="L9" s="80">
        <f t="shared" ref="L9" si="4">COUNTIF($K$4:$K$73,"&gt;"&amp;K9)+1</f>
        <v>9</v>
      </c>
      <c r="M9" s="11">
        <v>4</v>
      </c>
      <c r="N9" s="22"/>
      <c r="O9" s="22">
        <v>2</v>
      </c>
      <c r="P9" s="22">
        <v>4</v>
      </c>
      <c r="Q9" s="22">
        <v>1</v>
      </c>
      <c r="R9" s="22">
        <v>1</v>
      </c>
    </row>
    <row r="10" spans="2:18" x14ac:dyDescent="0.3">
      <c r="B10" s="100"/>
      <c r="C10" s="34" t="s">
        <v>9</v>
      </c>
      <c r="D10" s="7"/>
      <c r="E10" s="34">
        <f t="shared" si="0"/>
        <v>0</v>
      </c>
      <c r="F10" s="7">
        <f>O7</f>
        <v>3</v>
      </c>
      <c r="G10" s="34">
        <f t="shared" si="1"/>
        <v>1.2000000000000002</v>
      </c>
      <c r="H10" s="7">
        <f>O24</f>
        <v>5</v>
      </c>
      <c r="I10" s="34">
        <f t="shared" si="2"/>
        <v>2</v>
      </c>
      <c r="J10" s="34">
        <f t="shared" ref="J10:J73" si="5">E10+G10+I10</f>
        <v>3.2</v>
      </c>
      <c r="K10" s="78"/>
      <c r="L10" s="81"/>
      <c r="M10" s="11">
        <v>5</v>
      </c>
      <c r="N10" s="22"/>
      <c r="O10" s="22">
        <v>4</v>
      </c>
      <c r="P10" s="22">
        <v>4</v>
      </c>
      <c r="Q10" s="22">
        <v>4</v>
      </c>
      <c r="R10" s="22">
        <v>4</v>
      </c>
    </row>
    <row r="11" spans="2:18" x14ac:dyDescent="0.3">
      <c r="B11" s="100"/>
      <c r="C11" s="34" t="s">
        <v>10</v>
      </c>
      <c r="D11" s="7"/>
      <c r="E11" s="34">
        <f t="shared" si="0"/>
        <v>0</v>
      </c>
      <c r="F11" s="7">
        <f>P7</f>
        <v>0</v>
      </c>
      <c r="G11" s="34">
        <f t="shared" si="1"/>
        <v>0</v>
      </c>
      <c r="H11" s="7">
        <f>P24</f>
        <v>5</v>
      </c>
      <c r="I11" s="34">
        <f t="shared" si="2"/>
        <v>2</v>
      </c>
      <c r="J11" s="34">
        <f t="shared" si="5"/>
        <v>2</v>
      </c>
      <c r="K11" s="78"/>
      <c r="L11" s="81"/>
      <c r="M11" s="11">
        <v>6</v>
      </c>
      <c r="N11" s="36"/>
      <c r="O11" s="36">
        <v>3</v>
      </c>
      <c r="P11" s="36">
        <v>4</v>
      </c>
      <c r="Q11" s="36">
        <v>4</v>
      </c>
      <c r="R11" s="36">
        <v>4</v>
      </c>
    </row>
    <row r="12" spans="2:18" x14ac:dyDescent="0.3">
      <c r="B12" s="100"/>
      <c r="C12" s="34" t="s">
        <v>11</v>
      </c>
      <c r="D12" s="7"/>
      <c r="E12" s="34">
        <f t="shared" si="0"/>
        <v>0</v>
      </c>
      <c r="F12" s="7">
        <f>Q7</f>
        <v>1</v>
      </c>
      <c r="G12" s="34">
        <f t="shared" si="1"/>
        <v>0.4</v>
      </c>
      <c r="H12" s="7">
        <f>Q24</f>
        <v>4</v>
      </c>
      <c r="I12" s="34">
        <f t="shared" si="2"/>
        <v>1.6</v>
      </c>
      <c r="J12" s="34">
        <f t="shared" si="5"/>
        <v>2</v>
      </c>
      <c r="K12" s="78"/>
      <c r="L12" s="81"/>
      <c r="M12" s="11">
        <v>7</v>
      </c>
      <c r="N12" s="36"/>
      <c r="O12" s="36">
        <v>3</v>
      </c>
      <c r="P12" s="36">
        <v>2</v>
      </c>
      <c r="Q12" s="36">
        <v>3</v>
      </c>
      <c r="R12" s="36">
        <v>-1</v>
      </c>
    </row>
    <row r="13" spans="2:18" ht="18.8" thickBot="1" x14ac:dyDescent="0.35">
      <c r="B13" s="101"/>
      <c r="C13" s="4" t="s">
        <v>12</v>
      </c>
      <c r="D13" s="8">
        <v>-1</v>
      </c>
      <c r="E13" s="4">
        <f t="shared" si="0"/>
        <v>-0.2</v>
      </c>
      <c r="F13" s="8">
        <f>R7</f>
        <v>1</v>
      </c>
      <c r="G13" s="4">
        <f t="shared" si="1"/>
        <v>0.4</v>
      </c>
      <c r="H13" s="8">
        <f>R24</f>
        <v>3</v>
      </c>
      <c r="I13" s="4">
        <f t="shared" si="2"/>
        <v>1.2000000000000002</v>
      </c>
      <c r="J13" s="4">
        <f t="shared" si="5"/>
        <v>1.4000000000000001</v>
      </c>
      <c r="K13" s="79"/>
      <c r="L13" s="82"/>
      <c r="M13" s="11">
        <v>8</v>
      </c>
      <c r="N13" s="36"/>
      <c r="O13" s="36">
        <v>2</v>
      </c>
      <c r="P13" s="36">
        <v>1</v>
      </c>
      <c r="Q13" s="36">
        <v>1</v>
      </c>
      <c r="R13" s="36">
        <v>2</v>
      </c>
    </row>
    <row r="14" spans="2:18" x14ac:dyDescent="0.3">
      <c r="B14" s="89">
        <v>303</v>
      </c>
      <c r="C14" s="33" t="s">
        <v>8</v>
      </c>
      <c r="D14" s="6"/>
      <c r="E14" s="33">
        <f t="shared" si="0"/>
        <v>0</v>
      </c>
      <c r="F14" s="6">
        <f>N8</f>
        <v>0</v>
      </c>
      <c r="G14" s="33">
        <f t="shared" si="1"/>
        <v>0</v>
      </c>
      <c r="H14" s="6">
        <f>N25</f>
        <v>0</v>
      </c>
      <c r="I14" s="33">
        <f t="shared" si="2"/>
        <v>0</v>
      </c>
      <c r="J14" s="33">
        <f t="shared" si="5"/>
        <v>0</v>
      </c>
      <c r="K14" s="77">
        <f t="shared" ref="K14" si="6">SUM(J14:J18)</f>
        <v>12.8</v>
      </c>
      <c r="L14" s="80">
        <f t="shared" ref="L14" si="7">COUNTIF($K$4:$K$73,"&gt;"&amp;K14)+1</f>
        <v>3</v>
      </c>
      <c r="M14" s="11">
        <v>9</v>
      </c>
      <c r="N14" s="36"/>
      <c r="O14" s="36">
        <v>-1</v>
      </c>
      <c r="P14" s="36">
        <v>2</v>
      </c>
      <c r="Q14" s="36">
        <v>2</v>
      </c>
      <c r="R14" s="36">
        <v>1</v>
      </c>
    </row>
    <row r="15" spans="2:18" x14ac:dyDescent="0.3">
      <c r="B15" s="92"/>
      <c r="C15" s="34" t="s">
        <v>9</v>
      </c>
      <c r="D15" s="7"/>
      <c r="E15" s="34">
        <f t="shared" si="0"/>
        <v>0</v>
      </c>
      <c r="F15" s="7">
        <f>O8</f>
        <v>4</v>
      </c>
      <c r="G15" s="34">
        <f t="shared" si="1"/>
        <v>1.6</v>
      </c>
      <c r="H15" s="7">
        <f>O25</f>
        <v>4</v>
      </c>
      <c r="I15" s="34">
        <f t="shared" si="2"/>
        <v>1.6</v>
      </c>
      <c r="J15" s="34">
        <f t="shared" si="5"/>
        <v>3.2</v>
      </c>
      <c r="K15" s="78"/>
      <c r="L15" s="81"/>
      <c r="M15" s="11">
        <v>10</v>
      </c>
      <c r="N15" s="36"/>
      <c r="O15" s="36">
        <v>2</v>
      </c>
      <c r="P15" s="36">
        <v>2</v>
      </c>
      <c r="Q15" s="36">
        <v>2</v>
      </c>
      <c r="R15" s="36">
        <v>1</v>
      </c>
    </row>
    <row r="16" spans="2:18" x14ac:dyDescent="0.3">
      <c r="B16" s="92"/>
      <c r="C16" s="34" t="s">
        <v>10</v>
      </c>
      <c r="D16" s="7"/>
      <c r="E16" s="34">
        <f t="shared" si="0"/>
        <v>0</v>
      </c>
      <c r="F16" s="7">
        <f>P8</f>
        <v>3</v>
      </c>
      <c r="G16" s="34">
        <f t="shared" si="1"/>
        <v>1.2000000000000002</v>
      </c>
      <c r="H16" s="7">
        <f>P25</f>
        <v>5</v>
      </c>
      <c r="I16" s="34">
        <f t="shared" si="2"/>
        <v>2</v>
      </c>
      <c r="J16" s="34">
        <f t="shared" si="5"/>
        <v>3.2</v>
      </c>
      <c r="K16" s="78"/>
      <c r="L16" s="81"/>
      <c r="M16" s="11">
        <v>11</v>
      </c>
      <c r="N16" s="22"/>
      <c r="O16" s="22">
        <v>1</v>
      </c>
      <c r="P16" s="22">
        <v>1</v>
      </c>
      <c r="Q16" s="22">
        <v>2</v>
      </c>
      <c r="R16" s="22">
        <v>1</v>
      </c>
    </row>
    <row r="17" spans="2:18" x14ac:dyDescent="0.3">
      <c r="B17" s="92"/>
      <c r="C17" s="34" t="s">
        <v>11</v>
      </c>
      <c r="D17" s="7"/>
      <c r="E17" s="34">
        <f t="shared" si="0"/>
        <v>0</v>
      </c>
      <c r="F17" s="7">
        <f>Q8</f>
        <v>3</v>
      </c>
      <c r="G17" s="34">
        <f t="shared" si="1"/>
        <v>1.2000000000000002</v>
      </c>
      <c r="H17" s="7">
        <f>Q25</f>
        <v>5</v>
      </c>
      <c r="I17" s="34">
        <f t="shared" si="2"/>
        <v>2</v>
      </c>
      <c r="J17" s="34">
        <f t="shared" si="5"/>
        <v>3.2</v>
      </c>
      <c r="K17" s="78"/>
      <c r="L17" s="81"/>
      <c r="M17" s="11">
        <v>12</v>
      </c>
      <c r="N17" s="22"/>
      <c r="O17" s="22">
        <v>-3</v>
      </c>
      <c r="P17" s="22">
        <v>-2</v>
      </c>
      <c r="Q17" s="22">
        <v>1</v>
      </c>
      <c r="R17" s="22">
        <v>1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3</v>
      </c>
      <c r="G18" s="4">
        <f t="shared" si="1"/>
        <v>1.2000000000000002</v>
      </c>
      <c r="H18" s="8">
        <f>R25</f>
        <v>5</v>
      </c>
      <c r="I18" s="4">
        <f t="shared" si="2"/>
        <v>2</v>
      </c>
      <c r="J18" s="4">
        <f t="shared" si="5"/>
        <v>3.2</v>
      </c>
      <c r="K18" s="79"/>
      <c r="L18" s="82"/>
      <c r="M18" s="11">
        <v>13</v>
      </c>
      <c r="N18" s="22"/>
      <c r="O18" s="22">
        <v>1</v>
      </c>
      <c r="P18" s="22">
        <v>3</v>
      </c>
      <c r="Q18" s="22">
        <v>1</v>
      </c>
      <c r="R18" s="22">
        <v>4</v>
      </c>
    </row>
    <row r="19" spans="2:18" ht="18.8" thickBot="1" x14ac:dyDescent="0.35">
      <c r="B19" s="99">
        <v>304</v>
      </c>
      <c r="C19" s="33" t="s">
        <v>8</v>
      </c>
      <c r="D19" s="6"/>
      <c r="E19" s="33">
        <f t="shared" si="0"/>
        <v>0</v>
      </c>
      <c r="F19" s="6">
        <f>N9</f>
        <v>0</v>
      </c>
      <c r="G19" s="33">
        <f t="shared" si="1"/>
        <v>0</v>
      </c>
      <c r="H19" s="6">
        <f>N26</f>
        <v>0</v>
      </c>
      <c r="I19" s="33">
        <f t="shared" si="2"/>
        <v>0</v>
      </c>
      <c r="J19" s="33">
        <f t="shared" si="5"/>
        <v>0</v>
      </c>
      <c r="K19" s="77">
        <f t="shared" ref="K19" si="8">SUM(J19:J23)</f>
        <v>10.8</v>
      </c>
      <c r="L19" s="80">
        <f t="shared" ref="L19" si="9">COUNTIF($K$4:$K$73,"&gt;"&amp;K19)+1</f>
        <v>6</v>
      </c>
      <c r="M19" s="11">
        <v>14</v>
      </c>
      <c r="N19" s="26"/>
      <c r="O19" s="26">
        <v>1</v>
      </c>
      <c r="P19" s="26">
        <v>0</v>
      </c>
      <c r="Q19" s="22">
        <v>1</v>
      </c>
      <c r="R19" s="22">
        <v>3</v>
      </c>
    </row>
    <row r="20" spans="2:18" ht="18.8" thickBot="1" x14ac:dyDescent="0.35">
      <c r="B20" s="100"/>
      <c r="C20" s="34" t="s">
        <v>9</v>
      </c>
      <c r="D20" s="7"/>
      <c r="E20" s="34">
        <f t="shared" si="0"/>
        <v>0</v>
      </c>
      <c r="F20" s="7">
        <f>O9</f>
        <v>2</v>
      </c>
      <c r="G20" s="34">
        <f t="shared" si="1"/>
        <v>0.8</v>
      </c>
      <c r="H20" s="7">
        <f>O26</f>
        <v>5</v>
      </c>
      <c r="I20" s="34">
        <f t="shared" si="2"/>
        <v>2</v>
      </c>
      <c r="J20" s="34">
        <f t="shared" si="5"/>
        <v>2.8</v>
      </c>
      <c r="K20" s="78"/>
      <c r="L20" s="81"/>
    </row>
    <row r="21" spans="2:18" x14ac:dyDescent="0.3">
      <c r="B21" s="100"/>
      <c r="C21" s="34" t="s">
        <v>10</v>
      </c>
      <c r="D21" s="7"/>
      <c r="E21" s="34">
        <f t="shared" si="0"/>
        <v>0</v>
      </c>
      <c r="F21" s="7">
        <f>P9</f>
        <v>4</v>
      </c>
      <c r="G21" s="34">
        <f t="shared" si="1"/>
        <v>1.6</v>
      </c>
      <c r="H21" s="7">
        <f>P26</f>
        <v>5</v>
      </c>
      <c r="I21" s="34">
        <f t="shared" si="2"/>
        <v>2</v>
      </c>
      <c r="J21" s="34">
        <f t="shared" si="5"/>
        <v>3.6</v>
      </c>
      <c r="K21" s="78"/>
      <c r="L21" s="81"/>
      <c r="N21" s="30" t="s">
        <v>3</v>
      </c>
      <c r="O21" s="102" t="s">
        <v>39</v>
      </c>
      <c r="P21" s="103"/>
      <c r="Q21" s="103"/>
      <c r="R21" s="104"/>
    </row>
    <row r="22" spans="2:18" x14ac:dyDescent="0.3">
      <c r="B22" s="100"/>
      <c r="C22" s="34" t="s">
        <v>11</v>
      </c>
      <c r="D22" s="7"/>
      <c r="E22" s="34">
        <f t="shared" si="0"/>
        <v>0</v>
      </c>
      <c r="F22" s="7">
        <f>Q9</f>
        <v>1</v>
      </c>
      <c r="G22" s="34">
        <f t="shared" si="1"/>
        <v>0.4</v>
      </c>
      <c r="H22" s="7">
        <f>Q26</f>
        <v>5</v>
      </c>
      <c r="I22" s="34">
        <f t="shared" si="2"/>
        <v>2</v>
      </c>
      <c r="J22" s="34">
        <f t="shared" si="5"/>
        <v>2.4</v>
      </c>
      <c r="K22" s="78"/>
      <c r="L22" s="81"/>
      <c r="N22" s="31"/>
      <c r="O22" s="21" t="s">
        <v>40</v>
      </c>
      <c r="P22" s="21" t="s">
        <v>41</v>
      </c>
      <c r="Q22" s="21" t="s">
        <v>42</v>
      </c>
      <c r="R22" s="21" t="s">
        <v>43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1</v>
      </c>
      <c r="G23" s="4">
        <f t="shared" si="1"/>
        <v>0.4</v>
      </c>
      <c r="H23" s="8">
        <f>R26</f>
        <v>4</v>
      </c>
      <c r="I23" s="4">
        <f t="shared" si="2"/>
        <v>1.6</v>
      </c>
      <c r="J23" s="4">
        <f t="shared" si="5"/>
        <v>2</v>
      </c>
      <c r="K23" s="79"/>
      <c r="L23" s="82"/>
      <c r="M23" s="11">
        <v>1</v>
      </c>
      <c r="N23" s="22"/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89">
        <v>305</v>
      </c>
      <c r="C24" s="33" t="s">
        <v>8</v>
      </c>
      <c r="D24" s="6"/>
      <c r="E24" s="33">
        <f t="shared" si="0"/>
        <v>0</v>
      </c>
      <c r="F24" s="6">
        <f>N10</f>
        <v>0</v>
      </c>
      <c r="G24" s="33">
        <f t="shared" si="1"/>
        <v>0</v>
      </c>
      <c r="H24" s="6">
        <f>N27</f>
        <v>0</v>
      </c>
      <c r="I24" s="33">
        <f t="shared" si="2"/>
        <v>0</v>
      </c>
      <c r="J24" s="33">
        <f t="shared" si="5"/>
        <v>0</v>
      </c>
      <c r="K24" s="77">
        <f t="shared" ref="K24" si="10">SUM(J24:J28)</f>
        <v>14.4</v>
      </c>
      <c r="L24" s="80">
        <f t="shared" ref="L24:L34" si="11">COUNTIF($K$4:$K$73,"&gt;"&amp;K24)+1</f>
        <v>1</v>
      </c>
      <c r="M24" s="11">
        <v>2</v>
      </c>
      <c r="N24" s="22"/>
      <c r="O24" s="32">
        <v>5</v>
      </c>
      <c r="P24" s="32">
        <v>5</v>
      </c>
      <c r="Q24" s="32">
        <v>4</v>
      </c>
      <c r="R24" s="32">
        <v>3</v>
      </c>
    </row>
    <row r="25" spans="2:18" x14ac:dyDescent="0.3">
      <c r="B25" s="92"/>
      <c r="C25" s="34" t="s">
        <v>9</v>
      </c>
      <c r="D25" s="7"/>
      <c r="E25" s="34">
        <f t="shared" si="0"/>
        <v>0</v>
      </c>
      <c r="F25" s="7">
        <f>O10</f>
        <v>4</v>
      </c>
      <c r="G25" s="34">
        <f t="shared" si="1"/>
        <v>1.6</v>
      </c>
      <c r="H25" s="7">
        <f>O27</f>
        <v>5</v>
      </c>
      <c r="I25" s="34">
        <f t="shared" si="2"/>
        <v>2</v>
      </c>
      <c r="J25" s="34">
        <f t="shared" si="5"/>
        <v>3.6</v>
      </c>
      <c r="K25" s="78"/>
      <c r="L25" s="81"/>
      <c r="M25" s="11">
        <v>3</v>
      </c>
      <c r="N25" s="22"/>
      <c r="O25" s="32">
        <v>4</v>
      </c>
      <c r="P25" s="32">
        <v>5</v>
      </c>
      <c r="Q25" s="32">
        <v>5</v>
      </c>
      <c r="R25" s="32">
        <v>5</v>
      </c>
    </row>
    <row r="26" spans="2:18" x14ac:dyDescent="0.3">
      <c r="B26" s="92"/>
      <c r="C26" s="34" t="s">
        <v>10</v>
      </c>
      <c r="D26" s="7"/>
      <c r="E26" s="34">
        <f t="shared" si="0"/>
        <v>0</v>
      </c>
      <c r="F26" s="7">
        <f>P10</f>
        <v>4</v>
      </c>
      <c r="G26" s="34">
        <f t="shared" si="1"/>
        <v>1.6</v>
      </c>
      <c r="H26" s="7">
        <f>P27</f>
        <v>5</v>
      </c>
      <c r="I26" s="34">
        <f t="shared" si="2"/>
        <v>2</v>
      </c>
      <c r="J26" s="34">
        <f t="shared" si="5"/>
        <v>3.6</v>
      </c>
      <c r="K26" s="78"/>
      <c r="L26" s="81"/>
      <c r="M26" s="11">
        <v>4</v>
      </c>
      <c r="N26" s="22"/>
      <c r="O26" s="32">
        <v>5</v>
      </c>
      <c r="P26" s="32">
        <v>5</v>
      </c>
      <c r="Q26" s="32">
        <v>5</v>
      </c>
      <c r="R26" s="32">
        <v>4</v>
      </c>
    </row>
    <row r="27" spans="2:18" x14ac:dyDescent="0.3">
      <c r="B27" s="92"/>
      <c r="C27" s="34" t="s">
        <v>11</v>
      </c>
      <c r="D27" s="7"/>
      <c r="E27" s="34">
        <f t="shared" si="0"/>
        <v>0</v>
      </c>
      <c r="F27" s="7">
        <f>Q10</f>
        <v>4</v>
      </c>
      <c r="G27" s="34">
        <f t="shared" si="1"/>
        <v>1.6</v>
      </c>
      <c r="H27" s="7">
        <f>Q27</f>
        <v>5</v>
      </c>
      <c r="I27" s="34">
        <f t="shared" si="2"/>
        <v>2</v>
      </c>
      <c r="J27" s="34">
        <f t="shared" si="5"/>
        <v>3.6</v>
      </c>
      <c r="K27" s="78"/>
      <c r="L27" s="81"/>
      <c r="M27" s="11">
        <v>5</v>
      </c>
      <c r="N27" s="22"/>
      <c r="O27" s="32">
        <v>5</v>
      </c>
      <c r="P27" s="32">
        <v>5</v>
      </c>
      <c r="Q27" s="32">
        <v>5</v>
      </c>
      <c r="R27" s="3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4</v>
      </c>
      <c r="G28" s="4">
        <f t="shared" si="1"/>
        <v>1.6</v>
      </c>
      <c r="H28" s="8">
        <f>R27</f>
        <v>5</v>
      </c>
      <c r="I28" s="4">
        <f t="shared" si="2"/>
        <v>2</v>
      </c>
      <c r="J28" s="4">
        <f t="shared" si="5"/>
        <v>3.6</v>
      </c>
      <c r="K28" s="79"/>
      <c r="L28" s="82"/>
      <c r="M28" s="11">
        <v>6</v>
      </c>
      <c r="N28" s="36"/>
      <c r="O28" s="37">
        <v>5</v>
      </c>
      <c r="P28" s="37">
        <v>5</v>
      </c>
      <c r="Q28" s="37">
        <v>5</v>
      </c>
      <c r="R28" s="37">
        <v>5</v>
      </c>
    </row>
    <row r="29" spans="2:18" x14ac:dyDescent="0.3">
      <c r="B29" s="99">
        <v>306</v>
      </c>
      <c r="C29" s="33" t="s">
        <v>8</v>
      </c>
      <c r="D29" s="6"/>
      <c r="E29" s="33">
        <f t="shared" si="0"/>
        <v>0</v>
      </c>
      <c r="F29" s="6">
        <f>N11</f>
        <v>0</v>
      </c>
      <c r="G29" s="33">
        <f t="shared" si="1"/>
        <v>0</v>
      </c>
      <c r="H29" s="6">
        <f>N28</f>
        <v>0</v>
      </c>
      <c r="I29" s="33">
        <f t="shared" si="2"/>
        <v>0</v>
      </c>
      <c r="J29" s="33">
        <f t="shared" si="5"/>
        <v>0</v>
      </c>
      <c r="K29" s="77">
        <f t="shared" ref="K29" si="12">SUM(J29:J33)</f>
        <v>14</v>
      </c>
      <c r="L29" s="80">
        <f t="shared" si="11"/>
        <v>2</v>
      </c>
      <c r="M29" s="11">
        <v>7</v>
      </c>
      <c r="N29" s="36"/>
      <c r="O29" s="37">
        <v>5</v>
      </c>
      <c r="P29" s="37">
        <v>5</v>
      </c>
      <c r="Q29" s="37">
        <v>4</v>
      </c>
      <c r="R29" s="37">
        <v>5</v>
      </c>
    </row>
    <row r="30" spans="2:18" x14ac:dyDescent="0.3">
      <c r="B30" s="100"/>
      <c r="C30" s="34" t="s">
        <v>9</v>
      </c>
      <c r="D30" s="7"/>
      <c r="E30" s="34">
        <f t="shared" si="0"/>
        <v>0</v>
      </c>
      <c r="F30" s="7">
        <f>O11</f>
        <v>3</v>
      </c>
      <c r="G30" s="34">
        <f t="shared" si="1"/>
        <v>1.2000000000000002</v>
      </c>
      <c r="H30" s="7">
        <f>O28</f>
        <v>5</v>
      </c>
      <c r="I30" s="34">
        <f t="shared" si="2"/>
        <v>2</v>
      </c>
      <c r="J30" s="34">
        <f t="shared" si="5"/>
        <v>3.2</v>
      </c>
      <c r="K30" s="78"/>
      <c r="L30" s="81"/>
      <c r="M30" s="11">
        <v>8</v>
      </c>
      <c r="N30" s="36"/>
      <c r="O30" s="37">
        <v>0</v>
      </c>
      <c r="P30" s="37">
        <v>4</v>
      </c>
      <c r="Q30" s="37">
        <v>2</v>
      </c>
      <c r="R30" s="37">
        <v>3</v>
      </c>
    </row>
    <row r="31" spans="2:18" x14ac:dyDescent="0.3">
      <c r="B31" s="100"/>
      <c r="C31" s="34" t="s">
        <v>10</v>
      </c>
      <c r="D31" s="7"/>
      <c r="E31" s="34">
        <f t="shared" si="0"/>
        <v>0</v>
      </c>
      <c r="F31" s="7">
        <f>P11</f>
        <v>4</v>
      </c>
      <c r="G31" s="34">
        <f t="shared" si="1"/>
        <v>1.6</v>
      </c>
      <c r="H31" s="7">
        <f>P28</f>
        <v>5</v>
      </c>
      <c r="I31" s="34">
        <f t="shared" si="2"/>
        <v>2</v>
      </c>
      <c r="J31" s="34">
        <f t="shared" si="5"/>
        <v>3.6</v>
      </c>
      <c r="K31" s="78"/>
      <c r="L31" s="81"/>
      <c r="M31" s="11">
        <v>9</v>
      </c>
      <c r="N31" s="36"/>
      <c r="O31" s="37">
        <v>-1</v>
      </c>
      <c r="P31" s="37">
        <v>0</v>
      </c>
      <c r="Q31" s="37">
        <v>4</v>
      </c>
      <c r="R31" s="37">
        <v>5</v>
      </c>
    </row>
    <row r="32" spans="2:18" x14ac:dyDescent="0.3">
      <c r="B32" s="100"/>
      <c r="C32" s="34" t="s">
        <v>11</v>
      </c>
      <c r="D32" s="7"/>
      <c r="E32" s="34">
        <f t="shared" si="0"/>
        <v>0</v>
      </c>
      <c r="F32" s="7">
        <f>Q11</f>
        <v>4</v>
      </c>
      <c r="G32" s="34">
        <f t="shared" si="1"/>
        <v>1.6</v>
      </c>
      <c r="H32" s="7">
        <f>Q28</f>
        <v>5</v>
      </c>
      <c r="I32" s="34">
        <f t="shared" si="2"/>
        <v>2</v>
      </c>
      <c r="J32" s="34">
        <f t="shared" si="5"/>
        <v>3.6</v>
      </c>
      <c r="K32" s="78"/>
      <c r="L32" s="81"/>
      <c r="M32" s="11">
        <v>10</v>
      </c>
      <c r="N32" s="36"/>
      <c r="O32" s="37">
        <v>4</v>
      </c>
      <c r="P32" s="37">
        <v>5</v>
      </c>
      <c r="Q32" s="37">
        <v>2</v>
      </c>
      <c r="R32" s="37">
        <v>4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79"/>
      <c r="L33" s="82"/>
      <c r="M33" s="11">
        <v>11</v>
      </c>
      <c r="N33" s="22"/>
      <c r="O33" s="32">
        <v>4</v>
      </c>
      <c r="P33" s="32">
        <v>4</v>
      </c>
      <c r="Q33" s="32">
        <v>-1</v>
      </c>
      <c r="R33" s="32">
        <v>3</v>
      </c>
    </row>
    <row r="34" spans="2:18" x14ac:dyDescent="0.3">
      <c r="B34" s="89">
        <v>307</v>
      </c>
      <c r="C34" s="33" t="s">
        <v>8</v>
      </c>
      <c r="D34" s="6"/>
      <c r="E34" s="33">
        <f t="shared" si="0"/>
        <v>0</v>
      </c>
      <c r="F34" s="6">
        <f>N12</f>
        <v>0</v>
      </c>
      <c r="G34" s="33">
        <f t="shared" si="1"/>
        <v>0</v>
      </c>
      <c r="H34" s="6">
        <f>N29</f>
        <v>0</v>
      </c>
      <c r="I34" s="33">
        <f t="shared" si="2"/>
        <v>0</v>
      </c>
      <c r="J34" s="33">
        <f t="shared" si="5"/>
        <v>0</v>
      </c>
      <c r="K34" s="77">
        <f t="shared" ref="K34" si="13">SUM(J34:J38)</f>
        <v>10.4</v>
      </c>
      <c r="L34" s="80">
        <f t="shared" si="11"/>
        <v>7</v>
      </c>
      <c r="M34" s="11">
        <v>12</v>
      </c>
      <c r="N34" s="22"/>
      <c r="O34" s="32">
        <v>2</v>
      </c>
      <c r="P34" s="32">
        <v>2</v>
      </c>
      <c r="Q34" s="32">
        <v>-1</v>
      </c>
      <c r="R34" s="32">
        <v>2</v>
      </c>
    </row>
    <row r="35" spans="2:18" x14ac:dyDescent="0.3">
      <c r="B35" s="92"/>
      <c r="C35" s="34" t="s">
        <v>9</v>
      </c>
      <c r="D35" s="7"/>
      <c r="E35" s="34">
        <f t="shared" si="0"/>
        <v>0</v>
      </c>
      <c r="F35" s="7">
        <f>O12</f>
        <v>3</v>
      </c>
      <c r="G35" s="34">
        <f t="shared" si="1"/>
        <v>1.2000000000000002</v>
      </c>
      <c r="H35" s="7">
        <f>O29</f>
        <v>5</v>
      </c>
      <c r="I35" s="34">
        <f t="shared" si="2"/>
        <v>2</v>
      </c>
      <c r="J35" s="34">
        <f t="shared" si="5"/>
        <v>3.2</v>
      </c>
      <c r="K35" s="78"/>
      <c r="L35" s="81"/>
      <c r="M35" s="11">
        <v>13</v>
      </c>
      <c r="N35" s="22"/>
      <c r="O35" s="32">
        <v>5</v>
      </c>
      <c r="P35" s="32">
        <v>5</v>
      </c>
      <c r="Q35" s="32">
        <v>5</v>
      </c>
      <c r="R35" s="32">
        <v>5</v>
      </c>
    </row>
    <row r="36" spans="2:18" ht="18.8" thickBot="1" x14ac:dyDescent="0.35">
      <c r="B36" s="92"/>
      <c r="C36" s="34" t="s">
        <v>10</v>
      </c>
      <c r="D36" s="7"/>
      <c r="E36" s="34">
        <f t="shared" si="0"/>
        <v>0</v>
      </c>
      <c r="F36" s="7">
        <f>P12</f>
        <v>2</v>
      </c>
      <c r="G36" s="34">
        <f t="shared" si="1"/>
        <v>0.8</v>
      </c>
      <c r="H36" s="7">
        <f>P29</f>
        <v>5</v>
      </c>
      <c r="I36" s="34">
        <f t="shared" si="2"/>
        <v>2</v>
      </c>
      <c r="J36" s="34">
        <f t="shared" si="5"/>
        <v>2.8</v>
      </c>
      <c r="K36" s="78"/>
      <c r="L36" s="81"/>
      <c r="M36" s="11">
        <v>14</v>
      </c>
      <c r="N36" s="26"/>
      <c r="O36" s="32">
        <v>-2</v>
      </c>
      <c r="P36" s="32">
        <v>5</v>
      </c>
      <c r="Q36" s="32">
        <v>-6</v>
      </c>
      <c r="R36" s="32">
        <v>4</v>
      </c>
    </row>
    <row r="37" spans="2:18" x14ac:dyDescent="0.3">
      <c r="B37" s="92"/>
      <c r="C37" s="34" t="s">
        <v>11</v>
      </c>
      <c r="D37" s="7"/>
      <c r="E37" s="34">
        <f t="shared" si="0"/>
        <v>0</v>
      </c>
      <c r="F37" s="7">
        <f>Q12</f>
        <v>3</v>
      </c>
      <c r="G37" s="34">
        <f t="shared" si="1"/>
        <v>1.2000000000000002</v>
      </c>
      <c r="H37" s="7">
        <f>Q29</f>
        <v>4</v>
      </c>
      <c r="I37" s="34">
        <f t="shared" si="2"/>
        <v>1.6</v>
      </c>
      <c r="J37" s="34">
        <f t="shared" si="5"/>
        <v>2.8000000000000003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-1</v>
      </c>
      <c r="G38" s="4">
        <f t="shared" si="1"/>
        <v>-0.4</v>
      </c>
      <c r="H38" s="8">
        <f>R29</f>
        <v>5</v>
      </c>
      <c r="I38" s="4">
        <f t="shared" si="2"/>
        <v>2</v>
      </c>
      <c r="J38" s="4">
        <f t="shared" si="5"/>
        <v>1.6</v>
      </c>
      <c r="K38" s="79"/>
      <c r="L38" s="82"/>
    </row>
    <row r="39" spans="2:18" x14ac:dyDescent="0.3">
      <c r="B39" s="99">
        <v>308</v>
      </c>
      <c r="C39" s="33" t="s">
        <v>8</v>
      </c>
      <c r="D39" s="6"/>
      <c r="E39" s="33">
        <f t="shared" si="0"/>
        <v>0</v>
      </c>
      <c r="F39" s="6">
        <f>N13</f>
        <v>0</v>
      </c>
      <c r="G39" s="33">
        <f t="shared" si="1"/>
        <v>0</v>
      </c>
      <c r="H39" s="6">
        <f>N30</f>
        <v>0</v>
      </c>
      <c r="I39" s="33">
        <f t="shared" si="2"/>
        <v>0</v>
      </c>
      <c r="J39" s="33">
        <f t="shared" si="5"/>
        <v>0</v>
      </c>
      <c r="K39" s="77">
        <f t="shared" ref="K39" si="14">SUM(J39:J43)</f>
        <v>6</v>
      </c>
      <c r="L39" s="80">
        <f t="shared" ref="L39" si="15">COUNTIF($K$4:$K$73,"&gt;"&amp;K39)+1</f>
        <v>10</v>
      </c>
    </row>
    <row r="40" spans="2:18" x14ac:dyDescent="0.3">
      <c r="B40" s="100"/>
      <c r="C40" s="34" t="s">
        <v>9</v>
      </c>
      <c r="D40" s="7"/>
      <c r="E40" s="34">
        <f t="shared" si="0"/>
        <v>0</v>
      </c>
      <c r="F40" s="7">
        <f>O13</f>
        <v>2</v>
      </c>
      <c r="G40" s="34">
        <f t="shared" si="1"/>
        <v>0.8</v>
      </c>
      <c r="H40" s="7">
        <f xml:space="preserve"> O30</f>
        <v>0</v>
      </c>
      <c r="I40" s="34">
        <f t="shared" si="2"/>
        <v>0</v>
      </c>
      <c r="J40" s="34">
        <f t="shared" si="5"/>
        <v>0.8</v>
      </c>
      <c r="K40" s="78"/>
      <c r="L40" s="81"/>
    </row>
    <row r="41" spans="2:18" x14ac:dyDescent="0.3">
      <c r="B41" s="100"/>
      <c r="C41" s="34" t="s">
        <v>10</v>
      </c>
      <c r="D41" s="7"/>
      <c r="E41" s="34">
        <f t="shared" si="0"/>
        <v>0</v>
      </c>
      <c r="F41" s="7">
        <f>P13</f>
        <v>1</v>
      </c>
      <c r="G41" s="34">
        <f t="shared" si="1"/>
        <v>0.4</v>
      </c>
      <c r="H41" s="7">
        <f>P30</f>
        <v>4</v>
      </c>
      <c r="I41" s="34">
        <f t="shared" si="2"/>
        <v>1.6</v>
      </c>
      <c r="J41" s="34">
        <f t="shared" si="5"/>
        <v>2</v>
      </c>
      <c r="K41" s="78"/>
      <c r="L41" s="81"/>
    </row>
    <row r="42" spans="2:18" x14ac:dyDescent="0.3">
      <c r="B42" s="100"/>
      <c r="C42" s="34" t="s">
        <v>11</v>
      </c>
      <c r="D42" s="7"/>
      <c r="E42" s="34">
        <f t="shared" si="0"/>
        <v>0</v>
      </c>
      <c r="F42" s="7">
        <f>Q13</f>
        <v>1</v>
      </c>
      <c r="G42" s="34">
        <f t="shared" si="1"/>
        <v>0.4</v>
      </c>
      <c r="H42" s="7">
        <f>Q30</f>
        <v>2</v>
      </c>
      <c r="I42" s="34">
        <f t="shared" si="2"/>
        <v>0.8</v>
      </c>
      <c r="J42" s="34">
        <f t="shared" si="5"/>
        <v>1.2000000000000002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2</v>
      </c>
      <c r="G43" s="4">
        <f t="shared" si="1"/>
        <v>0.8</v>
      </c>
      <c r="H43" s="8">
        <f>R30</f>
        <v>3</v>
      </c>
      <c r="I43" s="4">
        <f t="shared" si="2"/>
        <v>1.2000000000000002</v>
      </c>
      <c r="J43" s="4">
        <f t="shared" si="5"/>
        <v>2</v>
      </c>
      <c r="K43" s="79"/>
      <c r="L43" s="82"/>
    </row>
    <row r="44" spans="2:18" x14ac:dyDescent="0.3">
      <c r="B44" s="89">
        <v>309</v>
      </c>
      <c r="C44" s="33" t="s">
        <v>8</v>
      </c>
      <c r="D44" s="6"/>
      <c r="E44" s="33">
        <f t="shared" si="0"/>
        <v>0</v>
      </c>
      <c r="F44" s="6">
        <f>N14</f>
        <v>0</v>
      </c>
      <c r="G44" s="33">
        <f t="shared" si="1"/>
        <v>0</v>
      </c>
      <c r="H44" s="6">
        <f>N31</f>
        <v>0</v>
      </c>
      <c r="I44" s="33">
        <f t="shared" si="2"/>
        <v>0</v>
      </c>
      <c r="J44" s="33">
        <f t="shared" si="5"/>
        <v>0</v>
      </c>
      <c r="K44" s="77">
        <f t="shared" ref="K44" si="16">SUM(J44:J48)</f>
        <v>4.6000000000000005</v>
      </c>
      <c r="L44" s="80">
        <f t="shared" ref="L44:L49" si="17">COUNTIF($K$4:$K$73,"&gt;"&amp;K44)+1</f>
        <v>12</v>
      </c>
    </row>
    <row r="45" spans="2:18" x14ac:dyDescent="0.3">
      <c r="B45" s="92"/>
      <c r="C45" s="34" t="s">
        <v>9</v>
      </c>
      <c r="D45" s="7"/>
      <c r="E45" s="34">
        <f t="shared" si="0"/>
        <v>0</v>
      </c>
      <c r="F45" s="7">
        <f>O14</f>
        <v>-1</v>
      </c>
      <c r="G45" s="34">
        <f t="shared" si="1"/>
        <v>-0.4</v>
      </c>
      <c r="H45" s="7">
        <f>O31</f>
        <v>-1</v>
      </c>
      <c r="I45" s="34">
        <f t="shared" si="2"/>
        <v>-0.4</v>
      </c>
      <c r="J45" s="34">
        <f t="shared" si="5"/>
        <v>-0.8</v>
      </c>
      <c r="K45" s="78"/>
      <c r="L45" s="81"/>
    </row>
    <row r="46" spans="2:18" x14ac:dyDescent="0.3">
      <c r="B46" s="92"/>
      <c r="C46" s="34" t="s">
        <v>10</v>
      </c>
      <c r="D46" s="7"/>
      <c r="E46" s="34">
        <f t="shared" si="0"/>
        <v>0</v>
      </c>
      <c r="F46" s="7">
        <f>P14</f>
        <v>2</v>
      </c>
      <c r="G46" s="34">
        <f t="shared" si="1"/>
        <v>0.8</v>
      </c>
      <c r="H46" s="7">
        <f>P31</f>
        <v>0</v>
      </c>
      <c r="I46" s="34">
        <f t="shared" si="2"/>
        <v>0</v>
      </c>
      <c r="J46" s="34">
        <f t="shared" si="5"/>
        <v>0.8</v>
      </c>
      <c r="K46" s="78"/>
      <c r="L46" s="81"/>
    </row>
    <row r="47" spans="2:18" x14ac:dyDescent="0.3">
      <c r="B47" s="92"/>
      <c r="C47" s="34" t="s">
        <v>11</v>
      </c>
      <c r="D47" s="7"/>
      <c r="E47" s="34">
        <f t="shared" si="0"/>
        <v>0</v>
      </c>
      <c r="F47" s="7">
        <f>Q14</f>
        <v>2</v>
      </c>
      <c r="G47" s="34">
        <f t="shared" si="1"/>
        <v>0.8</v>
      </c>
      <c r="H47" s="7">
        <f>Q31</f>
        <v>4</v>
      </c>
      <c r="I47" s="34">
        <f t="shared" si="2"/>
        <v>1.6</v>
      </c>
      <c r="J47" s="34">
        <f t="shared" si="5"/>
        <v>2.4000000000000004</v>
      </c>
      <c r="K47" s="78"/>
      <c r="L47" s="81"/>
    </row>
    <row r="48" spans="2:18" ht="18.8" thickBot="1" x14ac:dyDescent="0.35">
      <c r="B48" s="98"/>
      <c r="C48" s="4" t="s">
        <v>12</v>
      </c>
      <c r="D48" s="8">
        <v>-1</v>
      </c>
      <c r="E48" s="4">
        <f t="shared" si="0"/>
        <v>-0.2</v>
      </c>
      <c r="F48" s="8">
        <f>R14</f>
        <v>1</v>
      </c>
      <c r="G48" s="4">
        <f t="shared" si="1"/>
        <v>0.4</v>
      </c>
      <c r="H48" s="8">
        <f>R31</f>
        <v>5</v>
      </c>
      <c r="I48" s="4">
        <f t="shared" si="2"/>
        <v>2</v>
      </c>
      <c r="J48" s="4">
        <f t="shared" si="5"/>
        <v>2.2000000000000002</v>
      </c>
      <c r="K48" s="79"/>
      <c r="L48" s="82"/>
    </row>
    <row r="49" spans="2:12" x14ac:dyDescent="0.3">
      <c r="B49" s="99">
        <v>310</v>
      </c>
      <c r="C49" s="33" t="s">
        <v>8</v>
      </c>
      <c r="D49" s="6"/>
      <c r="E49" s="33">
        <f t="shared" si="0"/>
        <v>0</v>
      </c>
      <c r="F49" s="6">
        <f>N15</f>
        <v>0</v>
      </c>
      <c r="G49" s="33">
        <f t="shared" si="1"/>
        <v>0</v>
      </c>
      <c r="H49" s="6">
        <f>N32</f>
        <v>0</v>
      </c>
      <c r="I49" s="33">
        <f t="shared" si="2"/>
        <v>0</v>
      </c>
      <c r="J49" s="33">
        <f t="shared" si="5"/>
        <v>0</v>
      </c>
      <c r="K49" s="77">
        <f t="shared" ref="K49" si="18">SUM(J49:J53)</f>
        <v>8.8000000000000007</v>
      </c>
      <c r="L49" s="80">
        <f t="shared" si="17"/>
        <v>8</v>
      </c>
    </row>
    <row r="50" spans="2:12" x14ac:dyDescent="0.3">
      <c r="B50" s="100"/>
      <c r="C50" s="34" t="s">
        <v>9</v>
      </c>
      <c r="D50" s="7"/>
      <c r="E50" s="34">
        <f t="shared" si="0"/>
        <v>0</v>
      </c>
      <c r="F50" s="7">
        <f>O15</f>
        <v>2</v>
      </c>
      <c r="G50" s="34">
        <f t="shared" si="1"/>
        <v>0.8</v>
      </c>
      <c r="H50" s="7">
        <f>O32</f>
        <v>4</v>
      </c>
      <c r="I50" s="34">
        <f t="shared" si="2"/>
        <v>1.6</v>
      </c>
      <c r="J50" s="34">
        <f t="shared" si="5"/>
        <v>2.4000000000000004</v>
      </c>
      <c r="K50" s="78"/>
      <c r="L50" s="81"/>
    </row>
    <row r="51" spans="2:12" x14ac:dyDescent="0.3">
      <c r="B51" s="100"/>
      <c r="C51" s="34" t="s">
        <v>10</v>
      </c>
      <c r="D51" s="7"/>
      <c r="E51" s="34">
        <f t="shared" si="0"/>
        <v>0</v>
      </c>
      <c r="F51" s="7">
        <f>P15</f>
        <v>2</v>
      </c>
      <c r="G51" s="34">
        <f t="shared" si="1"/>
        <v>0.8</v>
      </c>
      <c r="H51" s="7">
        <f>P32</f>
        <v>5</v>
      </c>
      <c r="I51" s="34">
        <f t="shared" si="2"/>
        <v>2</v>
      </c>
      <c r="J51" s="34">
        <f t="shared" si="5"/>
        <v>2.8</v>
      </c>
      <c r="K51" s="78"/>
      <c r="L51" s="81"/>
    </row>
    <row r="52" spans="2:12" x14ac:dyDescent="0.3">
      <c r="B52" s="100"/>
      <c r="C52" s="34" t="s">
        <v>11</v>
      </c>
      <c r="D52" s="7"/>
      <c r="E52" s="34">
        <f t="shared" si="0"/>
        <v>0</v>
      </c>
      <c r="F52" s="7">
        <f>Q15</f>
        <v>2</v>
      </c>
      <c r="G52" s="34">
        <f t="shared" si="1"/>
        <v>0.8</v>
      </c>
      <c r="H52" s="7">
        <f>Q32</f>
        <v>2</v>
      </c>
      <c r="I52" s="34">
        <f t="shared" si="2"/>
        <v>0.8</v>
      </c>
      <c r="J52" s="34">
        <f t="shared" si="5"/>
        <v>1.6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1</v>
      </c>
      <c r="G53" s="4">
        <f t="shared" si="1"/>
        <v>0.4</v>
      </c>
      <c r="H53" s="8">
        <f>R32</f>
        <v>4</v>
      </c>
      <c r="I53" s="4">
        <f t="shared" si="2"/>
        <v>1.6</v>
      </c>
      <c r="J53" s="4">
        <f t="shared" si="5"/>
        <v>2</v>
      </c>
      <c r="K53" s="79"/>
      <c r="L53" s="82"/>
    </row>
    <row r="54" spans="2:12" x14ac:dyDescent="0.3">
      <c r="B54" s="89">
        <v>311</v>
      </c>
      <c r="C54" s="33" t="s">
        <v>8</v>
      </c>
      <c r="D54" s="6"/>
      <c r="E54" s="33">
        <f t="shared" si="0"/>
        <v>0</v>
      </c>
      <c r="F54" s="6">
        <f>N16</f>
        <v>0</v>
      </c>
      <c r="G54" s="33">
        <f t="shared" si="1"/>
        <v>0</v>
      </c>
      <c r="H54" s="6">
        <f>N33</f>
        <v>0</v>
      </c>
      <c r="I54" s="33">
        <f t="shared" si="2"/>
        <v>0</v>
      </c>
      <c r="J54" s="33">
        <f t="shared" si="5"/>
        <v>0</v>
      </c>
      <c r="K54" s="77">
        <f t="shared" ref="K54" si="19">SUM(J54:J58)</f>
        <v>6</v>
      </c>
      <c r="L54" s="80">
        <f t="shared" ref="L54" si="20">COUNTIF($K$4:$K$73,"&gt;"&amp;K54)+1</f>
        <v>10</v>
      </c>
    </row>
    <row r="55" spans="2:12" x14ac:dyDescent="0.3">
      <c r="B55" s="92"/>
      <c r="C55" s="34" t="s">
        <v>9</v>
      </c>
      <c r="D55" s="7"/>
      <c r="E55" s="34">
        <f t="shared" si="0"/>
        <v>0</v>
      </c>
      <c r="F55" s="7">
        <f>O16</f>
        <v>1</v>
      </c>
      <c r="G55" s="34">
        <f t="shared" si="1"/>
        <v>0.4</v>
      </c>
      <c r="H55" s="7">
        <f>O33</f>
        <v>4</v>
      </c>
      <c r="I55" s="34">
        <f t="shared" si="2"/>
        <v>1.6</v>
      </c>
      <c r="J55" s="34">
        <f t="shared" si="5"/>
        <v>2</v>
      </c>
      <c r="K55" s="78"/>
      <c r="L55" s="81"/>
    </row>
    <row r="56" spans="2:12" x14ac:dyDescent="0.3">
      <c r="B56" s="92"/>
      <c r="C56" s="34" t="s">
        <v>10</v>
      </c>
      <c r="D56" s="7"/>
      <c r="E56" s="34">
        <f t="shared" si="0"/>
        <v>0</v>
      </c>
      <c r="F56" s="7">
        <f>P16</f>
        <v>1</v>
      </c>
      <c r="G56" s="34">
        <f t="shared" si="1"/>
        <v>0.4</v>
      </c>
      <c r="H56" s="7">
        <f>P33</f>
        <v>4</v>
      </c>
      <c r="I56" s="34">
        <f t="shared" si="2"/>
        <v>1.6</v>
      </c>
      <c r="J56" s="34">
        <f t="shared" si="5"/>
        <v>2</v>
      </c>
      <c r="K56" s="78"/>
      <c r="L56" s="81"/>
    </row>
    <row r="57" spans="2:12" x14ac:dyDescent="0.3">
      <c r="B57" s="92"/>
      <c r="C57" s="34" t="s">
        <v>11</v>
      </c>
      <c r="D57" s="7"/>
      <c r="E57" s="34">
        <f t="shared" si="0"/>
        <v>0</v>
      </c>
      <c r="F57" s="7">
        <f>Q16</f>
        <v>2</v>
      </c>
      <c r="G57" s="34">
        <f t="shared" si="1"/>
        <v>0.8</v>
      </c>
      <c r="H57" s="7">
        <f>Q33</f>
        <v>-1</v>
      </c>
      <c r="I57" s="34">
        <f t="shared" si="2"/>
        <v>-0.4</v>
      </c>
      <c r="J57" s="34">
        <f t="shared" si="5"/>
        <v>0.4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1</v>
      </c>
      <c r="G58" s="4">
        <f t="shared" si="1"/>
        <v>0.4</v>
      </c>
      <c r="H58" s="8">
        <f>R33</f>
        <v>3</v>
      </c>
      <c r="I58" s="4">
        <f t="shared" si="2"/>
        <v>1.2000000000000002</v>
      </c>
      <c r="J58" s="4">
        <f t="shared" si="5"/>
        <v>1.6</v>
      </c>
      <c r="K58" s="79"/>
      <c r="L58" s="82"/>
    </row>
    <row r="59" spans="2:12" x14ac:dyDescent="0.3">
      <c r="B59" s="99">
        <v>312</v>
      </c>
      <c r="C59" s="33" t="s">
        <v>8</v>
      </c>
      <c r="D59" s="6"/>
      <c r="E59" s="33">
        <f t="shared" si="0"/>
        <v>0</v>
      </c>
      <c r="F59" s="6">
        <f>N17</f>
        <v>0</v>
      </c>
      <c r="G59" s="33">
        <f t="shared" si="1"/>
        <v>0</v>
      </c>
      <c r="H59" s="6">
        <f>N34</f>
        <v>0</v>
      </c>
      <c r="I59" s="33">
        <f t="shared" si="2"/>
        <v>0</v>
      </c>
      <c r="J59" s="33">
        <f t="shared" si="5"/>
        <v>0</v>
      </c>
      <c r="K59" s="77">
        <f t="shared" ref="K59" si="21">SUM(J59:J63)</f>
        <v>0.8</v>
      </c>
      <c r="L59" s="80">
        <f t="shared" ref="L59:L69" si="22">COUNTIF($K$4:$K$73,"&gt;"&amp;K59)+1</f>
        <v>14</v>
      </c>
    </row>
    <row r="60" spans="2:12" x14ac:dyDescent="0.3">
      <c r="B60" s="100"/>
      <c r="C60" s="34" t="s">
        <v>9</v>
      </c>
      <c r="D60" s="7"/>
      <c r="E60" s="34">
        <f t="shared" si="0"/>
        <v>0</v>
      </c>
      <c r="F60" s="7">
        <f>O17</f>
        <v>-3</v>
      </c>
      <c r="G60" s="34">
        <f t="shared" si="1"/>
        <v>-1.2000000000000002</v>
      </c>
      <c r="H60" s="7">
        <f>O34</f>
        <v>2</v>
      </c>
      <c r="I60" s="34">
        <f t="shared" si="2"/>
        <v>0.8</v>
      </c>
      <c r="J60" s="34">
        <f t="shared" si="5"/>
        <v>-0.40000000000000013</v>
      </c>
      <c r="K60" s="78"/>
      <c r="L60" s="81"/>
    </row>
    <row r="61" spans="2:12" x14ac:dyDescent="0.3">
      <c r="B61" s="100"/>
      <c r="C61" s="34" t="s">
        <v>10</v>
      </c>
      <c r="D61" s="7"/>
      <c r="E61" s="34">
        <f t="shared" si="0"/>
        <v>0</v>
      </c>
      <c r="F61" s="7">
        <f>P17</f>
        <v>-2</v>
      </c>
      <c r="G61" s="34">
        <f t="shared" si="1"/>
        <v>-0.8</v>
      </c>
      <c r="H61" s="7">
        <f>P34</f>
        <v>2</v>
      </c>
      <c r="I61" s="34">
        <f t="shared" si="2"/>
        <v>0.8</v>
      </c>
      <c r="J61" s="34">
        <f t="shared" si="5"/>
        <v>0</v>
      </c>
      <c r="K61" s="78"/>
      <c r="L61" s="81"/>
    </row>
    <row r="62" spans="2:12" x14ac:dyDescent="0.3">
      <c r="B62" s="100"/>
      <c r="C62" s="34" t="s">
        <v>11</v>
      </c>
      <c r="D62" s="7"/>
      <c r="E62" s="34">
        <f t="shared" si="0"/>
        <v>0</v>
      </c>
      <c r="F62" s="7">
        <f>Q17</f>
        <v>1</v>
      </c>
      <c r="G62" s="34">
        <f t="shared" si="1"/>
        <v>0.4</v>
      </c>
      <c r="H62" s="7">
        <f>Q34</f>
        <v>-1</v>
      </c>
      <c r="I62" s="34">
        <f t="shared" si="2"/>
        <v>-0.4</v>
      </c>
      <c r="J62" s="34">
        <f t="shared" si="5"/>
        <v>0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1</v>
      </c>
      <c r="G63" s="4">
        <f t="shared" si="1"/>
        <v>0.4</v>
      </c>
      <c r="H63" s="8">
        <f>R34</f>
        <v>2</v>
      </c>
      <c r="I63" s="4">
        <f t="shared" si="2"/>
        <v>0.8</v>
      </c>
      <c r="J63" s="4">
        <f t="shared" si="5"/>
        <v>1.2000000000000002</v>
      </c>
      <c r="K63" s="79"/>
      <c r="L63" s="82"/>
    </row>
    <row r="64" spans="2:12" x14ac:dyDescent="0.3">
      <c r="B64" s="89">
        <v>313</v>
      </c>
      <c r="C64" s="33" t="s">
        <v>8</v>
      </c>
      <c r="D64" s="6"/>
      <c r="E64" s="33">
        <f t="shared" si="0"/>
        <v>0</v>
      </c>
      <c r="F64" s="6">
        <f>N18</f>
        <v>0</v>
      </c>
      <c r="G64" s="33">
        <f t="shared" si="1"/>
        <v>0</v>
      </c>
      <c r="H64" s="6">
        <f>N35</f>
        <v>0</v>
      </c>
      <c r="I64" s="33">
        <f t="shared" si="2"/>
        <v>0</v>
      </c>
      <c r="J64" s="33">
        <f t="shared" si="5"/>
        <v>0</v>
      </c>
      <c r="K64" s="77">
        <f t="shared" ref="K64" si="23">SUM(J64:J68)</f>
        <v>11.6</v>
      </c>
      <c r="L64" s="80">
        <f t="shared" si="22"/>
        <v>5</v>
      </c>
    </row>
    <row r="65" spans="2:12" x14ac:dyDescent="0.3">
      <c r="B65" s="92"/>
      <c r="C65" s="34" t="s">
        <v>9</v>
      </c>
      <c r="D65" s="7"/>
      <c r="E65" s="34">
        <f t="shared" si="0"/>
        <v>0</v>
      </c>
      <c r="F65" s="7">
        <f>O18</f>
        <v>1</v>
      </c>
      <c r="G65" s="34">
        <f t="shared" si="1"/>
        <v>0.4</v>
      </c>
      <c r="H65" s="7">
        <f>O35</f>
        <v>5</v>
      </c>
      <c r="I65" s="34">
        <f t="shared" si="2"/>
        <v>2</v>
      </c>
      <c r="J65" s="34">
        <f t="shared" si="5"/>
        <v>2.4</v>
      </c>
      <c r="K65" s="78"/>
      <c r="L65" s="81"/>
    </row>
    <row r="66" spans="2:12" x14ac:dyDescent="0.3">
      <c r="B66" s="92"/>
      <c r="C66" s="34" t="s">
        <v>10</v>
      </c>
      <c r="D66" s="7"/>
      <c r="E66" s="34">
        <f t="shared" si="0"/>
        <v>0</v>
      </c>
      <c r="F66" s="7">
        <f>P18</f>
        <v>3</v>
      </c>
      <c r="G66" s="34">
        <f t="shared" si="1"/>
        <v>1.2000000000000002</v>
      </c>
      <c r="H66" s="7">
        <f>P35</f>
        <v>5</v>
      </c>
      <c r="I66" s="34">
        <f t="shared" si="2"/>
        <v>2</v>
      </c>
      <c r="J66" s="34">
        <f t="shared" si="5"/>
        <v>3.2</v>
      </c>
      <c r="K66" s="78"/>
      <c r="L66" s="81"/>
    </row>
    <row r="67" spans="2:12" x14ac:dyDescent="0.3">
      <c r="B67" s="92"/>
      <c r="C67" s="34" t="s">
        <v>11</v>
      </c>
      <c r="D67" s="7"/>
      <c r="E67" s="34">
        <f t="shared" si="0"/>
        <v>0</v>
      </c>
      <c r="F67" s="7">
        <f>Q18</f>
        <v>1</v>
      </c>
      <c r="G67" s="34">
        <f t="shared" si="1"/>
        <v>0.4</v>
      </c>
      <c r="H67" s="7">
        <f>Q35</f>
        <v>5</v>
      </c>
      <c r="I67" s="34">
        <f t="shared" si="2"/>
        <v>2</v>
      </c>
      <c r="J67" s="34">
        <f t="shared" si="5"/>
        <v>2.4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4</v>
      </c>
      <c r="G68" s="4">
        <f t="shared" si="1"/>
        <v>1.6</v>
      </c>
      <c r="H68" s="8">
        <f>R35</f>
        <v>5</v>
      </c>
      <c r="I68" s="4">
        <f t="shared" si="2"/>
        <v>2</v>
      </c>
      <c r="J68" s="4">
        <f t="shared" si="5"/>
        <v>3.6</v>
      </c>
      <c r="K68" s="79"/>
      <c r="L68" s="82"/>
    </row>
    <row r="69" spans="2:12" x14ac:dyDescent="0.3">
      <c r="B69" s="99">
        <v>314</v>
      </c>
      <c r="C69" s="33" t="s">
        <v>8</v>
      </c>
      <c r="D69" s="6"/>
      <c r="E69" s="33">
        <f t="shared" ref="E69:E73" si="24">D69*0.2</f>
        <v>0</v>
      </c>
      <c r="F69" s="6">
        <f>N19</f>
        <v>0</v>
      </c>
      <c r="G69" s="33">
        <f t="shared" ref="G69:G73" si="25">F69*0.4</f>
        <v>0</v>
      </c>
      <c r="H69" s="6">
        <f>N36</f>
        <v>0</v>
      </c>
      <c r="I69" s="33">
        <f t="shared" ref="I69:I73" si="26">H69*0.4</f>
        <v>0</v>
      </c>
      <c r="J69" s="33">
        <f t="shared" si="5"/>
        <v>0</v>
      </c>
      <c r="K69" s="77">
        <f t="shared" ref="K69" si="27">SUM(J69:J73)</f>
        <v>2.4</v>
      </c>
      <c r="L69" s="80">
        <f t="shared" si="22"/>
        <v>13</v>
      </c>
    </row>
    <row r="70" spans="2:12" x14ac:dyDescent="0.3">
      <c r="B70" s="100"/>
      <c r="C70" s="34" t="s">
        <v>9</v>
      </c>
      <c r="D70" s="7"/>
      <c r="E70" s="34">
        <f t="shared" si="24"/>
        <v>0</v>
      </c>
      <c r="F70" s="7">
        <f>O19</f>
        <v>1</v>
      </c>
      <c r="G70" s="34">
        <f t="shared" si="25"/>
        <v>0.4</v>
      </c>
      <c r="H70" s="7">
        <f>O36</f>
        <v>-2</v>
      </c>
      <c r="I70" s="34">
        <f t="shared" si="26"/>
        <v>-0.8</v>
      </c>
      <c r="J70" s="34">
        <f t="shared" si="5"/>
        <v>-0.4</v>
      </c>
      <c r="K70" s="78"/>
      <c r="L70" s="81"/>
    </row>
    <row r="71" spans="2:12" x14ac:dyDescent="0.3">
      <c r="B71" s="100"/>
      <c r="C71" s="34" t="s">
        <v>10</v>
      </c>
      <c r="D71" s="7"/>
      <c r="E71" s="34">
        <f t="shared" si="24"/>
        <v>0</v>
      </c>
      <c r="F71" s="7">
        <f>P19</f>
        <v>0</v>
      </c>
      <c r="G71" s="34">
        <f t="shared" si="25"/>
        <v>0</v>
      </c>
      <c r="H71" s="7">
        <f>P36</f>
        <v>5</v>
      </c>
      <c r="I71" s="34">
        <f t="shared" si="26"/>
        <v>2</v>
      </c>
      <c r="J71" s="34">
        <f t="shared" si="5"/>
        <v>2</v>
      </c>
      <c r="K71" s="78"/>
      <c r="L71" s="81"/>
    </row>
    <row r="72" spans="2:12" x14ac:dyDescent="0.3">
      <c r="B72" s="100"/>
      <c r="C72" s="34" t="s">
        <v>11</v>
      </c>
      <c r="D72" s="7"/>
      <c r="E72" s="34">
        <f t="shared" si="24"/>
        <v>0</v>
      </c>
      <c r="F72" s="7">
        <f>Q19</f>
        <v>1</v>
      </c>
      <c r="G72" s="34">
        <f t="shared" si="25"/>
        <v>0.4</v>
      </c>
      <c r="H72" s="7">
        <f>Q36</f>
        <v>-6</v>
      </c>
      <c r="I72" s="34">
        <f t="shared" si="26"/>
        <v>-2.4000000000000004</v>
      </c>
      <c r="J72" s="34">
        <f t="shared" si="5"/>
        <v>-2.0000000000000004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4</v>
      </c>
      <c r="I73" s="4">
        <f t="shared" si="26"/>
        <v>1.6</v>
      </c>
      <c r="J73" s="4">
        <f t="shared" si="5"/>
        <v>2.8000000000000003</v>
      </c>
      <c r="K73" s="79"/>
      <c r="L73" s="82"/>
    </row>
  </sheetData>
  <protectedRanges>
    <protectedRange sqref="N4:R36" name="範圍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15" priority="2" operator="between">
      <formula>1</formula>
      <formula>5</formula>
    </cfRule>
  </conditionalFormatting>
  <conditionalFormatting sqref="K4:K73">
    <cfRule type="cellIs" dxfId="1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2">
    <pageSetUpPr fitToPage="1"/>
  </sheetPr>
  <dimension ref="B1:R73"/>
  <sheetViews>
    <sheetView tabSelected="1" topLeftCell="B1" zoomScale="85" zoomScaleNormal="85" workbookViewId="0">
      <selection activeCell="K9" sqref="K9:K13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9.8984375" style="1" bestFit="1" customWidth="1"/>
    <col min="12" max="12" width="9" style="1" customWidth="1"/>
    <col min="13" max="13" width="6" style="1" customWidth="1"/>
    <col min="14" max="14" width="12.09765625" style="2" bestFit="1" customWidth="1"/>
    <col min="15" max="18" width="11.296875" style="2" bestFit="1" customWidth="1"/>
    <col min="19" max="16384" width="8.8984375" style="1"/>
  </cols>
  <sheetData>
    <row r="1" spans="2:18" ht="18.8" thickBot="1" x14ac:dyDescent="0.35">
      <c r="B1" s="89" t="s">
        <v>55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25" t="s">
        <v>4</v>
      </c>
      <c r="K3" s="25" t="s">
        <v>5</v>
      </c>
      <c r="L3" s="97"/>
    </row>
    <row r="4" spans="2:18" x14ac:dyDescent="0.3">
      <c r="B4" s="89">
        <v>301</v>
      </c>
      <c r="C4" s="23" t="s">
        <v>8</v>
      </c>
      <c r="D4" s="6"/>
      <c r="E4" s="23">
        <f>D4*0.2</f>
        <v>0</v>
      </c>
      <c r="F4" s="6">
        <f>N6</f>
        <v>-3</v>
      </c>
      <c r="G4" s="23">
        <f>F4*0.4</f>
        <v>-1.2000000000000002</v>
      </c>
      <c r="H4" s="6">
        <f>N23</f>
        <v>5</v>
      </c>
      <c r="I4" s="23">
        <f>H4*0.4</f>
        <v>2</v>
      </c>
      <c r="J4" s="23">
        <f>E4+G4+I4</f>
        <v>0.79999999999999982</v>
      </c>
      <c r="K4" s="112">
        <f>SUM(J4:J8)</f>
        <v>8</v>
      </c>
      <c r="L4" s="80">
        <f>COUNTIF($K$4:$K$73,"&gt;"&amp;K4)+1</f>
        <v>3</v>
      </c>
      <c r="N4" s="30" t="s">
        <v>13</v>
      </c>
      <c r="O4" s="102" t="s">
        <v>39</v>
      </c>
      <c r="P4" s="103"/>
      <c r="Q4" s="103"/>
      <c r="R4" s="104"/>
    </row>
    <row r="5" spans="2:18" x14ac:dyDescent="0.3">
      <c r="B5" s="92"/>
      <c r="C5" s="24" t="s">
        <v>9</v>
      </c>
      <c r="D5" s="7">
        <v>-2</v>
      </c>
      <c r="E5" s="24">
        <f t="shared" ref="E5:E68" si="0">D5*0.2</f>
        <v>-0.4</v>
      </c>
      <c r="F5" s="7">
        <f>O6</f>
        <v>-2</v>
      </c>
      <c r="G5" s="24">
        <f t="shared" ref="G5:G68" si="1">F5*0.4</f>
        <v>-0.8</v>
      </c>
      <c r="H5" s="7">
        <f>O23</f>
        <v>5</v>
      </c>
      <c r="I5" s="24">
        <f t="shared" ref="I5:I68" si="2">H5*0.4</f>
        <v>2</v>
      </c>
      <c r="J5" s="24">
        <f t="shared" ref="J5:J8" si="3">E5+G5+I5</f>
        <v>0.79999999999999982</v>
      </c>
      <c r="K5" s="113"/>
      <c r="L5" s="81"/>
      <c r="N5" s="21">
        <v>46083</v>
      </c>
      <c r="O5" s="21">
        <v>46084</v>
      </c>
      <c r="P5" s="21">
        <v>46085</v>
      </c>
      <c r="Q5" s="21">
        <v>46086</v>
      </c>
      <c r="R5" s="21">
        <v>46087</v>
      </c>
    </row>
    <row r="6" spans="2:18" x14ac:dyDescent="0.3">
      <c r="B6" s="92"/>
      <c r="C6" s="24" t="s">
        <v>10</v>
      </c>
      <c r="D6" s="7"/>
      <c r="E6" s="24">
        <f t="shared" si="0"/>
        <v>0</v>
      </c>
      <c r="F6" s="7">
        <f>P6</f>
        <v>-1</v>
      </c>
      <c r="G6" s="24">
        <f t="shared" si="1"/>
        <v>-0.4</v>
      </c>
      <c r="H6" s="7">
        <f>P23</f>
        <v>5</v>
      </c>
      <c r="I6" s="24">
        <f t="shared" si="2"/>
        <v>2</v>
      </c>
      <c r="J6" s="24">
        <f t="shared" si="3"/>
        <v>1.6</v>
      </c>
      <c r="K6" s="113"/>
      <c r="L6" s="81"/>
      <c r="M6" s="11">
        <v>1</v>
      </c>
      <c r="N6" s="22">
        <v>-3</v>
      </c>
      <c r="O6" s="22">
        <v>-2</v>
      </c>
      <c r="P6" s="22">
        <v>-1</v>
      </c>
      <c r="Q6" s="22">
        <v>-1</v>
      </c>
      <c r="R6" s="22">
        <v>3</v>
      </c>
    </row>
    <row r="7" spans="2:18" x14ac:dyDescent="0.3">
      <c r="B7" s="92"/>
      <c r="C7" s="24" t="s">
        <v>11</v>
      </c>
      <c r="D7" s="7"/>
      <c r="E7" s="24">
        <f t="shared" si="0"/>
        <v>0</v>
      </c>
      <c r="F7" s="7">
        <f>Q6</f>
        <v>-1</v>
      </c>
      <c r="G7" s="24">
        <f t="shared" si="1"/>
        <v>-0.4</v>
      </c>
      <c r="H7" s="7">
        <f>Q23</f>
        <v>5</v>
      </c>
      <c r="I7" s="24">
        <f t="shared" si="2"/>
        <v>2</v>
      </c>
      <c r="J7" s="24">
        <f t="shared" si="3"/>
        <v>1.6</v>
      </c>
      <c r="K7" s="113"/>
      <c r="L7" s="81"/>
      <c r="M7" s="11">
        <v>2</v>
      </c>
      <c r="N7" s="22">
        <v>-8</v>
      </c>
      <c r="O7" s="22">
        <v>-3</v>
      </c>
      <c r="P7" s="22">
        <v>-3</v>
      </c>
      <c r="Q7" s="22">
        <v>-7</v>
      </c>
      <c r="R7" s="22">
        <v>-10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3</v>
      </c>
      <c r="G8" s="4">
        <f t="shared" si="1"/>
        <v>1.2000000000000002</v>
      </c>
      <c r="H8" s="8">
        <f>R23</f>
        <v>5</v>
      </c>
      <c r="I8" s="4">
        <f t="shared" si="2"/>
        <v>2</v>
      </c>
      <c r="J8" s="4">
        <f t="shared" si="3"/>
        <v>3.2</v>
      </c>
      <c r="K8" s="114"/>
      <c r="L8" s="82"/>
      <c r="M8" s="11">
        <v>3</v>
      </c>
      <c r="N8" s="22">
        <v>-8</v>
      </c>
      <c r="O8" s="22">
        <v>-4</v>
      </c>
      <c r="P8" s="22">
        <v>-1</v>
      </c>
      <c r="Q8" s="22">
        <v>-2</v>
      </c>
      <c r="R8" s="22">
        <v>-3</v>
      </c>
    </row>
    <row r="9" spans="2:18" x14ac:dyDescent="0.3">
      <c r="B9" s="99">
        <v>302</v>
      </c>
      <c r="C9" s="23" t="s">
        <v>8</v>
      </c>
      <c r="D9" s="6"/>
      <c r="E9" s="23">
        <f t="shared" si="0"/>
        <v>0</v>
      </c>
      <c r="F9" s="6">
        <f>N7</f>
        <v>-8</v>
      </c>
      <c r="G9" s="23">
        <f t="shared" si="1"/>
        <v>-3.2</v>
      </c>
      <c r="H9" s="6">
        <f>N24</f>
        <v>0</v>
      </c>
      <c r="I9" s="23">
        <f t="shared" si="2"/>
        <v>0</v>
      </c>
      <c r="J9" s="23">
        <f>E9+G9+I9</f>
        <v>-3.2</v>
      </c>
      <c r="K9" s="112">
        <f>SUM(J9:J13)</f>
        <v>-10.4</v>
      </c>
      <c r="L9" s="80">
        <f t="shared" ref="L9" si="4">COUNTIF($K$4:$K$73,"&gt;"&amp;K9)+1</f>
        <v>12</v>
      </c>
      <c r="M9" s="11">
        <v>4</v>
      </c>
      <c r="N9" s="22">
        <v>-9</v>
      </c>
      <c r="O9" s="22">
        <v>-4</v>
      </c>
      <c r="P9" s="22">
        <v>-5</v>
      </c>
      <c r="Q9" s="22">
        <v>-1</v>
      </c>
      <c r="R9" s="22">
        <v>-4</v>
      </c>
    </row>
    <row r="10" spans="2:18" x14ac:dyDescent="0.3">
      <c r="B10" s="100"/>
      <c r="C10" s="24" t="s">
        <v>9</v>
      </c>
      <c r="D10" s="7"/>
      <c r="E10" s="24">
        <f t="shared" si="0"/>
        <v>0</v>
      </c>
      <c r="F10" s="7">
        <f>O7</f>
        <v>-3</v>
      </c>
      <c r="G10" s="24">
        <f t="shared" si="1"/>
        <v>-1.2000000000000002</v>
      </c>
      <c r="H10" s="7">
        <f>O24</f>
        <v>5</v>
      </c>
      <c r="I10" s="24">
        <f t="shared" si="2"/>
        <v>2</v>
      </c>
      <c r="J10" s="24">
        <f t="shared" ref="J10:J73" si="5">E10+G10+I10</f>
        <v>0.79999999999999982</v>
      </c>
      <c r="K10" s="113"/>
      <c r="L10" s="81"/>
      <c r="M10" s="11">
        <v>5</v>
      </c>
      <c r="N10" s="22">
        <v>1</v>
      </c>
      <c r="O10" s="22">
        <v>3</v>
      </c>
      <c r="P10" s="22">
        <v>3</v>
      </c>
      <c r="Q10" s="22">
        <v>3</v>
      </c>
      <c r="R10" s="22">
        <v>3</v>
      </c>
    </row>
    <row r="11" spans="2:18" x14ac:dyDescent="0.3">
      <c r="B11" s="100"/>
      <c r="C11" s="24" t="s">
        <v>10</v>
      </c>
      <c r="D11" s="7"/>
      <c r="E11" s="24">
        <f t="shared" si="0"/>
        <v>0</v>
      </c>
      <c r="F11" s="7">
        <f>P7</f>
        <v>-3</v>
      </c>
      <c r="G11" s="24">
        <f t="shared" si="1"/>
        <v>-1.2000000000000002</v>
      </c>
      <c r="H11" s="7">
        <f>P24</f>
        <v>-2</v>
      </c>
      <c r="I11" s="24">
        <f t="shared" si="2"/>
        <v>-0.8</v>
      </c>
      <c r="J11" s="24">
        <f t="shared" si="5"/>
        <v>-2</v>
      </c>
      <c r="K11" s="113"/>
      <c r="L11" s="81"/>
      <c r="M11" s="11">
        <v>6</v>
      </c>
      <c r="N11" s="36">
        <v>-5</v>
      </c>
      <c r="O11" s="36">
        <v>-2</v>
      </c>
      <c r="P11" s="36">
        <v>-4</v>
      </c>
      <c r="Q11" s="36">
        <v>-4</v>
      </c>
      <c r="R11" s="36">
        <v>-7</v>
      </c>
    </row>
    <row r="12" spans="2:18" x14ac:dyDescent="0.3">
      <c r="B12" s="100"/>
      <c r="C12" s="24" t="s">
        <v>11</v>
      </c>
      <c r="D12" s="7"/>
      <c r="E12" s="24">
        <f t="shared" si="0"/>
        <v>0</v>
      </c>
      <c r="F12" s="7">
        <f>Q7</f>
        <v>-7</v>
      </c>
      <c r="G12" s="24">
        <f t="shared" si="1"/>
        <v>-2.8000000000000003</v>
      </c>
      <c r="H12" s="7">
        <f>Q24</f>
        <v>2</v>
      </c>
      <c r="I12" s="24">
        <f t="shared" si="2"/>
        <v>0.8</v>
      </c>
      <c r="J12" s="24">
        <f t="shared" si="5"/>
        <v>-2</v>
      </c>
      <c r="K12" s="113"/>
      <c r="L12" s="81"/>
      <c r="M12" s="11">
        <v>7</v>
      </c>
      <c r="N12" s="36">
        <v>-3</v>
      </c>
      <c r="O12" s="36">
        <v>3</v>
      </c>
      <c r="P12" s="36">
        <v>2</v>
      </c>
      <c r="Q12" s="36">
        <v>3</v>
      </c>
      <c r="R12" s="36">
        <v>-1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-10</v>
      </c>
      <c r="G13" s="4">
        <f t="shared" si="1"/>
        <v>-4</v>
      </c>
      <c r="H13" s="8">
        <f>R24</f>
        <v>0</v>
      </c>
      <c r="I13" s="4">
        <f t="shared" si="2"/>
        <v>0</v>
      </c>
      <c r="J13" s="4">
        <f t="shared" si="5"/>
        <v>-4</v>
      </c>
      <c r="K13" s="114"/>
      <c r="L13" s="82"/>
      <c r="M13" s="11">
        <v>8</v>
      </c>
      <c r="N13" s="36">
        <v>-1</v>
      </c>
      <c r="O13" s="36">
        <v>-2</v>
      </c>
      <c r="P13" s="36">
        <v>-6</v>
      </c>
      <c r="Q13" s="36">
        <v>0</v>
      </c>
      <c r="R13" s="36">
        <v>-1</v>
      </c>
    </row>
    <row r="14" spans="2:18" x14ac:dyDescent="0.3">
      <c r="B14" s="89">
        <v>303</v>
      </c>
      <c r="C14" s="23" t="s">
        <v>8</v>
      </c>
      <c r="D14" s="6"/>
      <c r="E14" s="23">
        <f t="shared" si="0"/>
        <v>0</v>
      </c>
      <c r="F14" s="6">
        <f>N8</f>
        <v>-8</v>
      </c>
      <c r="G14" s="23">
        <f t="shared" si="1"/>
        <v>-3.2</v>
      </c>
      <c r="H14" s="6">
        <f>N25</f>
        <v>5</v>
      </c>
      <c r="I14" s="23">
        <f t="shared" si="2"/>
        <v>2</v>
      </c>
      <c r="J14" s="23">
        <f t="shared" si="5"/>
        <v>-1.2000000000000002</v>
      </c>
      <c r="K14" s="112">
        <f t="shared" ref="K14" si="6">SUM(J14:J18)</f>
        <v>0.39999999999999991</v>
      </c>
      <c r="L14" s="80">
        <f t="shared" ref="L14" si="7">COUNTIF($K$4:$K$73,"&gt;"&amp;K14)+1</f>
        <v>8</v>
      </c>
      <c r="M14" s="11">
        <v>9</v>
      </c>
      <c r="N14" s="36">
        <v>-8</v>
      </c>
      <c r="O14" s="36">
        <v>-16</v>
      </c>
      <c r="P14" s="36">
        <v>-3</v>
      </c>
      <c r="Q14" s="36">
        <v>-4</v>
      </c>
      <c r="R14" s="36">
        <v>-7</v>
      </c>
    </row>
    <row r="15" spans="2:18" x14ac:dyDescent="0.3">
      <c r="B15" s="92"/>
      <c r="C15" s="24" t="s">
        <v>9</v>
      </c>
      <c r="D15" s="7"/>
      <c r="E15" s="24">
        <f t="shared" si="0"/>
        <v>0</v>
      </c>
      <c r="F15" s="7">
        <f>O8</f>
        <v>-4</v>
      </c>
      <c r="G15" s="24">
        <f t="shared" si="1"/>
        <v>-1.6</v>
      </c>
      <c r="H15" s="7">
        <f>O25</f>
        <v>4</v>
      </c>
      <c r="I15" s="24">
        <f t="shared" si="2"/>
        <v>1.6</v>
      </c>
      <c r="J15" s="24">
        <f t="shared" si="5"/>
        <v>0</v>
      </c>
      <c r="K15" s="113"/>
      <c r="L15" s="81"/>
      <c r="M15" s="11">
        <v>10</v>
      </c>
      <c r="N15" s="36">
        <v>-1</v>
      </c>
      <c r="O15" s="36">
        <v>3</v>
      </c>
      <c r="P15" s="36">
        <v>-6</v>
      </c>
      <c r="Q15" s="36">
        <v>0</v>
      </c>
      <c r="R15" s="36">
        <v>0</v>
      </c>
    </row>
    <row r="16" spans="2:18" x14ac:dyDescent="0.3">
      <c r="B16" s="92"/>
      <c r="C16" s="24" t="s">
        <v>10</v>
      </c>
      <c r="D16" s="7"/>
      <c r="E16" s="24">
        <f t="shared" si="0"/>
        <v>0</v>
      </c>
      <c r="F16" s="7">
        <f>P8</f>
        <v>-1</v>
      </c>
      <c r="G16" s="24">
        <f t="shared" si="1"/>
        <v>-0.4</v>
      </c>
      <c r="H16" s="7">
        <f>P25</f>
        <v>5</v>
      </c>
      <c r="I16" s="24">
        <f t="shared" si="2"/>
        <v>2</v>
      </c>
      <c r="J16" s="24">
        <f t="shared" si="5"/>
        <v>1.6</v>
      </c>
      <c r="K16" s="113"/>
      <c r="L16" s="81"/>
      <c r="M16" s="11">
        <v>11</v>
      </c>
      <c r="N16" s="22">
        <v>-3</v>
      </c>
      <c r="O16" s="22">
        <v>-5</v>
      </c>
      <c r="P16" s="22">
        <v>-5</v>
      </c>
      <c r="Q16" s="22">
        <v>-2</v>
      </c>
      <c r="R16" s="22">
        <v>-5</v>
      </c>
    </row>
    <row r="17" spans="2:18" x14ac:dyDescent="0.3">
      <c r="B17" s="92"/>
      <c r="C17" s="24" t="s">
        <v>11</v>
      </c>
      <c r="D17" s="7"/>
      <c r="E17" s="24">
        <f t="shared" si="0"/>
        <v>0</v>
      </c>
      <c r="F17" s="7">
        <f>Q8</f>
        <v>-2</v>
      </c>
      <c r="G17" s="24">
        <f t="shared" si="1"/>
        <v>-0.8</v>
      </c>
      <c r="H17" s="7">
        <f>Q25</f>
        <v>3</v>
      </c>
      <c r="I17" s="24">
        <f t="shared" si="2"/>
        <v>1.2000000000000002</v>
      </c>
      <c r="J17" s="24">
        <f t="shared" si="5"/>
        <v>0.40000000000000013</v>
      </c>
      <c r="K17" s="113"/>
      <c r="L17" s="81"/>
      <c r="M17" s="11">
        <v>12</v>
      </c>
      <c r="N17" s="22">
        <v>-9</v>
      </c>
      <c r="O17" s="22">
        <v>-9</v>
      </c>
      <c r="P17" s="22">
        <v>-13</v>
      </c>
      <c r="Q17" s="22">
        <v>-6</v>
      </c>
      <c r="R17" s="22">
        <v>-15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-3</v>
      </c>
      <c r="G18" s="4">
        <f t="shared" si="1"/>
        <v>-1.2000000000000002</v>
      </c>
      <c r="H18" s="8">
        <f>R25</f>
        <v>2</v>
      </c>
      <c r="I18" s="4">
        <f t="shared" si="2"/>
        <v>0.8</v>
      </c>
      <c r="J18" s="4">
        <f t="shared" si="5"/>
        <v>-0.40000000000000013</v>
      </c>
      <c r="K18" s="114"/>
      <c r="L18" s="82"/>
      <c r="M18" s="11">
        <v>13</v>
      </c>
      <c r="N18" s="22">
        <v>3</v>
      </c>
      <c r="O18" s="22">
        <v>-2</v>
      </c>
      <c r="P18" s="22">
        <v>-3</v>
      </c>
      <c r="Q18" s="22">
        <v>0</v>
      </c>
      <c r="R18" s="22">
        <v>-3</v>
      </c>
    </row>
    <row r="19" spans="2:18" ht="18.8" thickBot="1" x14ac:dyDescent="0.35">
      <c r="B19" s="99">
        <v>304</v>
      </c>
      <c r="C19" s="23" t="s">
        <v>8</v>
      </c>
      <c r="D19" s="6">
        <v>-2</v>
      </c>
      <c r="E19" s="23">
        <f t="shared" si="0"/>
        <v>-0.4</v>
      </c>
      <c r="F19" s="6">
        <f>N9</f>
        <v>-9</v>
      </c>
      <c r="G19" s="23">
        <f t="shared" si="1"/>
        <v>-3.6</v>
      </c>
      <c r="H19" s="6">
        <f>N26</f>
        <v>5</v>
      </c>
      <c r="I19" s="23">
        <f t="shared" si="2"/>
        <v>2</v>
      </c>
      <c r="J19" s="23">
        <f t="shared" si="5"/>
        <v>-2</v>
      </c>
      <c r="K19" s="112">
        <f t="shared" ref="K19" si="8">SUM(J19:J23)</f>
        <v>-6.8</v>
      </c>
      <c r="L19" s="80">
        <f t="shared" ref="L19" si="9">COUNTIF($K$4:$K$73,"&gt;"&amp;K19)+1</f>
        <v>11</v>
      </c>
      <c r="M19" s="11">
        <v>14</v>
      </c>
      <c r="N19" s="26">
        <v>-2</v>
      </c>
      <c r="O19" s="26">
        <v>-1</v>
      </c>
      <c r="P19" s="26">
        <v>-8</v>
      </c>
      <c r="Q19" s="26">
        <v>0</v>
      </c>
      <c r="R19" s="26">
        <v>-6</v>
      </c>
    </row>
    <row r="20" spans="2:18" ht="18.8" thickBot="1" x14ac:dyDescent="0.35">
      <c r="B20" s="100"/>
      <c r="C20" s="24" t="s">
        <v>9</v>
      </c>
      <c r="D20" s="7"/>
      <c r="E20" s="24">
        <f t="shared" si="0"/>
        <v>0</v>
      </c>
      <c r="F20" s="7">
        <f>O9</f>
        <v>-4</v>
      </c>
      <c r="G20" s="24">
        <f t="shared" si="1"/>
        <v>-1.6</v>
      </c>
      <c r="H20" s="7">
        <f>O26</f>
        <v>-1</v>
      </c>
      <c r="I20" s="24">
        <f t="shared" si="2"/>
        <v>-0.4</v>
      </c>
      <c r="J20" s="24">
        <f t="shared" si="5"/>
        <v>-2</v>
      </c>
      <c r="K20" s="113"/>
      <c r="L20" s="81"/>
    </row>
    <row r="21" spans="2:18" x14ac:dyDescent="0.3">
      <c r="B21" s="100"/>
      <c r="C21" s="24" t="s">
        <v>10</v>
      </c>
      <c r="D21" s="7">
        <v>-2</v>
      </c>
      <c r="E21" s="24">
        <f t="shared" si="0"/>
        <v>-0.4</v>
      </c>
      <c r="F21" s="7">
        <f>P9</f>
        <v>-5</v>
      </c>
      <c r="G21" s="24">
        <f t="shared" si="1"/>
        <v>-2</v>
      </c>
      <c r="H21" s="7">
        <f>P26</f>
        <v>1</v>
      </c>
      <c r="I21" s="24">
        <f t="shared" si="2"/>
        <v>0.4</v>
      </c>
      <c r="J21" s="24">
        <f t="shared" si="5"/>
        <v>-2</v>
      </c>
      <c r="K21" s="113"/>
      <c r="L21" s="81"/>
      <c r="N21" s="30" t="s">
        <v>14</v>
      </c>
      <c r="O21" s="102" t="s">
        <v>39</v>
      </c>
      <c r="P21" s="103"/>
      <c r="Q21" s="103"/>
      <c r="R21" s="104"/>
    </row>
    <row r="22" spans="2:18" x14ac:dyDescent="0.3">
      <c r="B22" s="100"/>
      <c r="C22" s="24" t="s">
        <v>11</v>
      </c>
      <c r="D22" s="7"/>
      <c r="E22" s="24">
        <f t="shared" si="0"/>
        <v>0</v>
      </c>
      <c r="F22" s="7">
        <f>Q9</f>
        <v>-1</v>
      </c>
      <c r="G22" s="24">
        <f t="shared" si="1"/>
        <v>-0.4</v>
      </c>
      <c r="H22" s="7">
        <f>Q26</f>
        <v>4</v>
      </c>
      <c r="I22" s="24">
        <f t="shared" si="2"/>
        <v>1.6</v>
      </c>
      <c r="J22" s="24">
        <f t="shared" si="5"/>
        <v>1.2000000000000002</v>
      </c>
      <c r="K22" s="113"/>
      <c r="L22" s="81"/>
      <c r="N22" s="21">
        <v>46083</v>
      </c>
      <c r="O22" s="21">
        <v>46084</v>
      </c>
      <c r="P22" s="21">
        <v>46085</v>
      </c>
      <c r="Q22" s="21">
        <v>46086</v>
      </c>
      <c r="R22" s="21">
        <v>46087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-4</v>
      </c>
      <c r="G23" s="4">
        <f t="shared" si="1"/>
        <v>-1.6</v>
      </c>
      <c r="H23" s="8">
        <f>R26</f>
        <v>-1</v>
      </c>
      <c r="I23" s="4">
        <f t="shared" si="2"/>
        <v>-0.4</v>
      </c>
      <c r="J23" s="4">
        <f t="shared" si="5"/>
        <v>-2</v>
      </c>
      <c r="K23" s="114"/>
      <c r="L23" s="82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89">
        <v>305</v>
      </c>
      <c r="C24" s="23" t="s">
        <v>8</v>
      </c>
      <c r="D24" s="6"/>
      <c r="E24" s="23">
        <f t="shared" si="0"/>
        <v>0</v>
      </c>
      <c r="F24" s="6">
        <f>N10</f>
        <v>1</v>
      </c>
      <c r="G24" s="23">
        <f t="shared" si="1"/>
        <v>0.4</v>
      </c>
      <c r="H24" s="6">
        <f>N27</f>
        <v>5</v>
      </c>
      <c r="I24" s="23">
        <f t="shared" si="2"/>
        <v>2</v>
      </c>
      <c r="J24" s="23">
        <f t="shared" si="5"/>
        <v>2.4</v>
      </c>
      <c r="K24" s="112">
        <f t="shared" ref="K24" si="10">SUM(J24:J28)</f>
        <v>14.8</v>
      </c>
      <c r="L24" s="80">
        <f t="shared" ref="L24:L34" si="11">COUNTIF($K$4:$K$73,"&gt;"&amp;K24)+1</f>
        <v>1</v>
      </c>
      <c r="M24" s="11">
        <v>2</v>
      </c>
      <c r="N24" s="22">
        <v>0</v>
      </c>
      <c r="O24" s="22">
        <v>5</v>
      </c>
      <c r="P24" s="22">
        <v>-2</v>
      </c>
      <c r="Q24" s="22">
        <v>2</v>
      </c>
      <c r="R24" s="22">
        <v>0</v>
      </c>
    </row>
    <row r="25" spans="2:18" x14ac:dyDescent="0.3">
      <c r="B25" s="92"/>
      <c r="C25" s="24" t="s">
        <v>9</v>
      </c>
      <c r="D25" s="7"/>
      <c r="E25" s="24">
        <f t="shared" si="0"/>
        <v>0</v>
      </c>
      <c r="F25" s="7">
        <f>O10</f>
        <v>3</v>
      </c>
      <c r="G25" s="24">
        <f t="shared" si="1"/>
        <v>1.2000000000000002</v>
      </c>
      <c r="H25" s="7">
        <f>O27</f>
        <v>4</v>
      </c>
      <c r="I25" s="24">
        <f t="shared" si="2"/>
        <v>1.6</v>
      </c>
      <c r="J25" s="24">
        <f t="shared" si="5"/>
        <v>2.8000000000000003</v>
      </c>
      <c r="K25" s="113"/>
      <c r="L25" s="81"/>
      <c r="M25" s="11">
        <v>3</v>
      </c>
      <c r="N25" s="22">
        <v>5</v>
      </c>
      <c r="O25" s="22">
        <v>4</v>
      </c>
      <c r="P25" s="22">
        <v>5</v>
      </c>
      <c r="Q25" s="22">
        <v>3</v>
      </c>
      <c r="R25" s="22">
        <v>2</v>
      </c>
    </row>
    <row r="26" spans="2:18" x14ac:dyDescent="0.3">
      <c r="B26" s="92"/>
      <c r="C26" s="24" t="s">
        <v>10</v>
      </c>
      <c r="D26" s="7"/>
      <c r="E26" s="24">
        <f t="shared" si="0"/>
        <v>0</v>
      </c>
      <c r="F26" s="7">
        <f>P10</f>
        <v>3</v>
      </c>
      <c r="G26" s="24">
        <f t="shared" si="1"/>
        <v>1.2000000000000002</v>
      </c>
      <c r="H26" s="7">
        <f>P27</f>
        <v>5</v>
      </c>
      <c r="I26" s="24">
        <f t="shared" si="2"/>
        <v>2</v>
      </c>
      <c r="J26" s="24">
        <f t="shared" si="5"/>
        <v>3.2</v>
      </c>
      <c r="K26" s="113"/>
      <c r="L26" s="81"/>
      <c r="M26" s="11">
        <v>4</v>
      </c>
      <c r="N26" s="22">
        <v>5</v>
      </c>
      <c r="O26" s="22">
        <v>-1</v>
      </c>
      <c r="P26" s="22">
        <v>1</v>
      </c>
      <c r="Q26" s="22">
        <v>4</v>
      </c>
      <c r="R26" s="22">
        <v>-1</v>
      </c>
    </row>
    <row r="27" spans="2:18" x14ac:dyDescent="0.3">
      <c r="B27" s="92"/>
      <c r="C27" s="24" t="s">
        <v>11</v>
      </c>
      <c r="D27" s="7"/>
      <c r="E27" s="24">
        <f t="shared" si="0"/>
        <v>0</v>
      </c>
      <c r="F27" s="7">
        <f>Q10</f>
        <v>3</v>
      </c>
      <c r="G27" s="24">
        <f t="shared" si="1"/>
        <v>1.2000000000000002</v>
      </c>
      <c r="H27" s="7">
        <f>Q27</f>
        <v>5</v>
      </c>
      <c r="I27" s="24">
        <f t="shared" si="2"/>
        <v>2</v>
      </c>
      <c r="J27" s="24">
        <f t="shared" si="5"/>
        <v>3.2</v>
      </c>
      <c r="K27" s="113"/>
      <c r="L27" s="81"/>
      <c r="M27" s="11">
        <v>5</v>
      </c>
      <c r="N27" s="22">
        <v>5</v>
      </c>
      <c r="O27" s="22">
        <v>4</v>
      </c>
      <c r="P27" s="22">
        <v>5</v>
      </c>
      <c r="Q27" s="22">
        <v>5</v>
      </c>
      <c r="R27" s="2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3</v>
      </c>
      <c r="G28" s="4">
        <f t="shared" si="1"/>
        <v>1.2000000000000002</v>
      </c>
      <c r="H28" s="8">
        <f>R27</f>
        <v>5</v>
      </c>
      <c r="I28" s="4">
        <f t="shared" si="2"/>
        <v>2</v>
      </c>
      <c r="J28" s="4">
        <f t="shared" si="5"/>
        <v>3.2</v>
      </c>
      <c r="K28" s="114"/>
      <c r="L28" s="82"/>
      <c r="M28" s="11">
        <v>6</v>
      </c>
      <c r="N28" s="36">
        <v>5</v>
      </c>
      <c r="O28" s="36">
        <v>5</v>
      </c>
      <c r="P28" s="36">
        <v>4</v>
      </c>
      <c r="Q28" s="36">
        <v>4</v>
      </c>
      <c r="R28" s="36">
        <v>-2</v>
      </c>
    </row>
    <row r="29" spans="2:18" x14ac:dyDescent="0.3">
      <c r="B29" s="99">
        <v>306</v>
      </c>
      <c r="C29" s="23" t="s">
        <v>8</v>
      </c>
      <c r="D29" s="6"/>
      <c r="E29" s="23">
        <f t="shared" si="0"/>
        <v>0</v>
      </c>
      <c r="F29" s="6">
        <f>N11</f>
        <v>-5</v>
      </c>
      <c r="G29" s="23">
        <f t="shared" si="1"/>
        <v>-2</v>
      </c>
      <c r="H29" s="6">
        <f>N28</f>
        <v>5</v>
      </c>
      <c r="I29" s="23">
        <f t="shared" si="2"/>
        <v>2</v>
      </c>
      <c r="J29" s="23">
        <f t="shared" si="5"/>
        <v>0</v>
      </c>
      <c r="K29" s="112">
        <f t="shared" ref="K29" si="12">SUM(J29:J33)</f>
        <v>-2.8000000000000007</v>
      </c>
      <c r="L29" s="80">
        <f t="shared" si="11"/>
        <v>9</v>
      </c>
      <c r="M29" s="11">
        <v>7</v>
      </c>
      <c r="N29" s="36">
        <v>4</v>
      </c>
      <c r="O29" s="36">
        <v>5</v>
      </c>
      <c r="P29" s="36">
        <v>5</v>
      </c>
      <c r="Q29" s="36">
        <v>5</v>
      </c>
      <c r="R29" s="36">
        <v>4</v>
      </c>
    </row>
    <row r="30" spans="2:18" x14ac:dyDescent="0.3">
      <c r="B30" s="100"/>
      <c r="C30" s="24" t="s">
        <v>9</v>
      </c>
      <c r="D30" s="7">
        <v>-1</v>
      </c>
      <c r="E30" s="24">
        <f t="shared" si="0"/>
        <v>-0.2</v>
      </c>
      <c r="F30" s="7">
        <f>O11</f>
        <v>-2</v>
      </c>
      <c r="G30" s="24">
        <f t="shared" si="1"/>
        <v>-0.8</v>
      </c>
      <c r="H30" s="7">
        <f>O28</f>
        <v>5</v>
      </c>
      <c r="I30" s="24">
        <f t="shared" si="2"/>
        <v>2</v>
      </c>
      <c r="J30" s="24">
        <f t="shared" si="5"/>
        <v>1</v>
      </c>
      <c r="K30" s="113"/>
      <c r="L30" s="81"/>
      <c r="M30" s="11">
        <v>8</v>
      </c>
      <c r="N30" s="36">
        <v>0</v>
      </c>
      <c r="O30" s="36">
        <v>5</v>
      </c>
      <c r="P30" s="36">
        <v>-2</v>
      </c>
      <c r="Q30" s="36">
        <v>5</v>
      </c>
      <c r="R30" s="36">
        <v>5</v>
      </c>
    </row>
    <row r="31" spans="2:18" x14ac:dyDescent="0.3">
      <c r="B31" s="100"/>
      <c r="C31" s="24" t="s">
        <v>10</v>
      </c>
      <c r="D31" s="7"/>
      <c r="E31" s="24">
        <f t="shared" si="0"/>
        <v>0</v>
      </c>
      <c r="F31" s="7">
        <f>P11</f>
        <v>-4</v>
      </c>
      <c r="G31" s="24">
        <f t="shared" si="1"/>
        <v>-1.6</v>
      </c>
      <c r="H31" s="7">
        <f>P28</f>
        <v>4</v>
      </c>
      <c r="I31" s="24">
        <f t="shared" si="2"/>
        <v>1.6</v>
      </c>
      <c r="J31" s="24">
        <f t="shared" si="5"/>
        <v>0</v>
      </c>
      <c r="K31" s="113"/>
      <c r="L31" s="81"/>
      <c r="M31" s="11">
        <v>9</v>
      </c>
      <c r="N31" s="36">
        <v>3</v>
      </c>
      <c r="O31" s="36">
        <v>3</v>
      </c>
      <c r="P31" s="36">
        <v>-3</v>
      </c>
      <c r="Q31" s="36">
        <v>0</v>
      </c>
      <c r="R31" s="36">
        <v>3</v>
      </c>
    </row>
    <row r="32" spans="2:18" x14ac:dyDescent="0.3">
      <c r="B32" s="100"/>
      <c r="C32" s="24" t="s">
        <v>11</v>
      </c>
      <c r="D32" s="7">
        <v>-1</v>
      </c>
      <c r="E32" s="24">
        <f t="shared" si="0"/>
        <v>-0.2</v>
      </c>
      <c r="F32" s="7">
        <f>Q11</f>
        <v>-4</v>
      </c>
      <c r="G32" s="24">
        <f t="shared" si="1"/>
        <v>-1.6</v>
      </c>
      <c r="H32" s="7">
        <f>Q28</f>
        <v>4</v>
      </c>
      <c r="I32" s="24">
        <f t="shared" si="2"/>
        <v>1.6</v>
      </c>
      <c r="J32" s="24">
        <f t="shared" si="5"/>
        <v>-0.19999999999999996</v>
      </c>
      <c r="K32" s="113"/>
      <c r="L32" s="81"/>
      <c r="M32" s="11">
        <v>10</v>
      </c>
      <c r="N32" s="36">
        <v>4</v>
      </c>
      <c r="O32" s="36">
        <v>5</v>
      </c>
      <c r="P32" s="36">
        <v>4</v>
      </c>
      <c r="Q32" s="36">
        <v>5</v>
      </c>
      <c r="R32" s="36">
        <v>5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-7</v>
      </c>
      <c r="G33" s="4">
        <f t="shared" si="1"/>
        <v>-2.8000000000000003</v>
      </c>
      <c r="H33" s="8">
        <f>R28</f>
        <v>-2</v>
      </c>
      <c r="I33" s="4">
        <f t="shared" si="2"/>
        <v>-0.8</v>
      </c>
      <c r="J33" s="4">
        <f t="shared" si="5"/>
        <v>-3.6000000000000005</v>
      </c>
      <c r="K33" s="114"/>
      <c r="L33" s="82"/>
      <c r="M33" s="11">
        <v>11</v>
      </c>
      <c r="N33" s="22">
        <v>5</v>
      </c>
      <c r="O33" s="22">
        <v>2</v>
      </c>
      <c r="P33" s="22">
        <v>4</v>
      </c>
      <c r="Q33" s="22">
        <v>0</v>
      </c>
      <c r="R33" s="22">
        <v>-3</v>
      </c>
    </row>
    <row r="34" spans="2:18" x14ac:dyDescent="0.3">
      <c r="B34" s="89">
        <v>307</v>
      </c>
      <c r="C34" s="23" t="s">
        <v>8</v>
      </c>
      <c r="D34" s="6"/>
      <c r="E34" s="23">
        <f t="shared" si="0"/>
        <v>0</v>
      </c>
      <c r="F34" s="6">
        <f>N12</f>
        <v>-3</v>
      </c>
      <c r="G34" s="23">
        <f t="shared" si="1"/>
        <v>-1.2000000000000002</v>
      </c>
      <c r="H34" s="6">
        <f>N29</f>
        <v>4</v>
      </c>
      <c r="I34" s="23">
        <f t="shared" si="2"/>
        <v>1.6</v>
      </c>
      <c r="J34" s="23">
        <f t="shared" si="5"/>
        <v>0.39999999999999991</v>
      </c>
      <c r="K34" s="112">
        <f t="shared" ref="K34" si="13">SUM(J34:J38)</f>
        <v>10.8</v>
      </c>
      <c r="L34" s="80">
        <f t="shared" si="11"/>
        <v>2</v>
      </c>
      <c r="M34" s="11">
        <v>12</v>
      </c>
      <c r="N34" s="22">
        <v>2</v>
      </c>
      <c r="O34" s="22">
        <v>1</v>
      </c>
      <c r="P34" s="22">
        <v>-4</v>
      </c>
      <c r="Q34" s="22">
        <v>0</v>
      </c>
      <c r="R34" s="22">
        <v>-3</v>
      </c>
    </row>
    <row r="35" spans="2:18" x14ac:dyDescent="0.3">
      <c r="B35" s="92"/>
      <c r="C35" s="24" t="s">
        <v>9</v>
      </c>
      <c r="D35" s="7"/>
      <c r="E35" s="24">
        <f t="shared" si="0"/>
        <v>0</v>
      </c>
      <c r="F35" s="7">
        <f>O12</f>
        <v>3</v>
      </c>
      <c r="G35" s="24">
        <f t="shared" si="1"/>
        <v>1.2000000000000002</v>
      </c>
      <c r="H35" s="7">
        <f>O29</f>
        <v>5</v>
      </c>
      <c r="I35" s="24">
        <f t="shared" si="2"/>
        <v>2</v>
      </c>
      <c r="J35" s="24">
        <f t="shared" si="5"/>
        <v>3.2</v>
      </c>
      <c r="K35" s="113"/>
      <c r="L35" s="81"/>
      <c r="M35" s="11">
        <v>13</v>
      </c>
      <c r="N35" s="22">
        <v>5</v>
      </c>
      <c r="O35" s="22">
        <v>5</v>
      </c>
      <c r="P35" s="22">
        <v>5</v>
      </c>
      <c r="Q35" s="22">
        <v>5</v>
      </c>
      <c r="R35" s="22">
        <v>3</v>
      </c>
    </row>
    <row r="36" spans="2:18" ht="18.8" thickBot="1" x14ac:dyDescent="0.35">
      <c r="B36" s="92"/>
      <c r="C36" s="24" t="s">
        <v>10</v>
      </c>
      <c r="D36" s="7"/>
      <c r="E36" s="24">
        <f t="shared" si="0"/>
        <v>0</v>
      </c>
      <c r="F36" s="7">
        <f>P12</f>
        <v>2</v>
      </c>
      <c r="G36" s="24">
        <f t="shared" si="1"/>
        <v>0.8</v>
      </c>
      <c r="H36" s="7">
        <f>P29</f>
        <v>5</v>
      </c>
      <c r="I36" s="24">
        <f t="shared" si="2"/>
        <v>2</v>
      </c>
      <c r="J36" s="24">
        <f t="shared" si="5"/>
        <v>2.8</v>
      </c>
      <c r="K36" s="113"/>
      <c r="L36" s="81"/>
      <c r="M36" s="11">
        <v>14</v>
      </c>
      <c r="N36" s="26">
        <v>5</v>
      </c>
      <c r="O36" s="26">
        <v>5</v>
      </c>
      <c r="P36" s="26">
        <v>5</v>
      </c>
      <c r="Q36" s="26">
        <v>5</v>
      </c>
      <c r="R36" s="26">
        <v>3</v>
      </c>
    </row>
    <row r="37" spans="2:18" x14ac:dyDescent="0.3">
      <c r="B37" s="92"/>
      <c r="C37" s="24" t="s">
        <v>11</v>
      </c>
      <c r="D37" s="7"/>
      <c r="E37" s="24">
        <f t="shared" si="0"/>
        <v>0</v>
      </c>
      <c r="F37" s="7">
        <f>Q12</f>
        <v>3</v>
      </c>
      <c r="G37" s="24">
        <f t="shared" si="1"/>
        <v>1.2000000000000002</v>
      </c>
      <c r="H37" s="7">
        <f>Q29</f>
        <v>5</v>
      </c>
      <c r="I37" s="24">
        <f t="shared" si="2"/>
        <v>2</v>
      </c>
      <c r="J37" s="24">
        <f t="shared" si="5"/>
        <v>3.2</v>
      </c>
      <c r="K37" s="113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-1</v>
      </c>
      <c r="G38" s="4">
        <f t="shared" si="1"/>
        <v>-0.4</v>
      </c>
      <c r="H38" s="8">
        <f>R29</f>
        <v>4</v>
      </c>
      <c r="I38" s="4">
        <f t="shared" si="2"/>
        <v>1.6</v>
      </c>
      <c r="J38" s="4">
        <f t="shared" si="5"/>
        <v>1.2000000000000002</v>
      </c>
      <c r="K38" s="114"/>
      <c r="L38" s="82"/>
    </row>
    <row r="39" spans="2:18" x14ac:dyDescent="0.3">
      <c r="B39" s="99">
        <v>308</v>
      </c>
      <c r="C39" s="23" t="s">
        <v>8</v>
      </c>
      <c r="D39" s="6"/>
      <c r="E39" s="23">
        <f t="shared" si="0"/>
        <v>0</v>
      </c>
      <c r="F39" s="6">
        <f>N13</f>
        <v>-1</v>
      </c>
      <c r="G39" s="23">
        <f t="shared" si="1"/>
        <v>-0.4</v>
      </c>
      <c r="H39" s="6">
        <f>N30</f>
        <v>0</v>
      </c>
      <c r="I39" s="23">
        <f t="shared" si="2"/>
        <v>0</v>
      </c>
      <c r="J39" s="23">
        <f t="shared" si="5"/>
        <v>-0.4</v>
      </c>
      <c r="K39" s="112">
        <f t="shared" ref="K39" si="14">SUM(J39:J43)</f>
        <v>0.99999999999999978</v>
      </c>
      <c r="L39" s="80">
        <f t="shared" ref="L39" si="15">COUNTIF($K$4:$K$73,"&gt;"&amp;K39)+1</f>
        <v>7</v>
      </c>
    </row>
    <row r="40" spans="2:18" x14ac:dyDescent="0.3">
      <c r="B40" s="100"/>
      <c r="C40" s="24" t="s">
        <v>9</v>
      </c>
      <c r="D40" s="7"/>
      <c r="E40" s="24">
        <f t="shared" si="0"/>
        <v>0</v>
      </c>
      <c r="F40" s="7">
        <f>O13</f>
        <v>-2</v>
      </c>
      <c r="G40" s="24">
        <f t="shared" si="1"/>
        <v>-0.8</v>
      </c>
      <c r="H40" s="7">
        <f xml:space="preserve"> O30</f>
        <v>5</v>
      </c>
      <c r="I40" s="24">
        <f t="shared" si="2"/>
        <v>2</v>
      </c>
      <c r="J40" s="24">
        <f t="shared" si="5"/>
        <v>1.2</v>
      </c>
      <c r="K40" s="113"/>
      <c r="L40" s="81"/>
    </row>
    <row r="41" spans="2:18" x14ac:dyDescent="0.3">
      <c r="B41" s="100"/>
      <c r="C41" s="24" t="s">
        <v>10</v>
      </c>
      <c r="D41" s="7"/>
      <c r="E41" s="24">
        <f t="shared" si="0"/>
        <v>0</v>
      </c>
      <c r="F41" s="7">
        <f>P13</f>
        <v>-6</v>
      </c>
      <c r="G41" s="24">
        <f t="shared" si="1"/>
        <v>-2.4000000000000004</v>
      </c>
      <c r="H41" s="7">
        <f>P30</f>
        <v>-2</v>
      </c>
      <c r="I41" s="24">
        <f t="shared" si="2"/>
        <v>-0.8</v>
      </c>
      <c r="J41" s="24">
        <f t="shared" si="5"/>
        <v>-3.2</v>
      </c>
      <c r="K41" s="113"/>
      <c r="L41" s="81"/>
    </row>
    <row r="42" spans="2:18" x14ac:dyDescent="0.3">
      <c r="B42" s="100"/>
      <c r="C42" s="24" t="s">
        <v>11</v>
      </c>
      <c r="D42" s="7">
        <v>-1</v>
      </c>
      <c r="E42" s="24">
        <f t="shared" si="0"/>
        <v>-0.2</v>
      </c>
      <c r="F42" s="7">
        <f>Q13</f>
        <v>0</v>
      </c>
      <c r="G42" s="24">
        <f t="shared" si="1"/>
        <v>0</v>
      </c>
      <c r="H42" s="7">
        <f>Q30</f>
        <v>5</v>
      </c>
      <c r="I42" s="24">
        <f t="shared" si="2"/>
        <v>2</v>
      </c>
      <c r="J42" s="24">
        <f t="shared" si="5"/>
        <v>1.8</v>
      </c>
      <c r="K42" s="113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-1</v>
      </c>
      <c r="G43" s="4">
        <f t="shared" si="1"/>
        <v>-0.4</v>
      </c>
      <c r="H43" s="8">
        <f>R30</f>
        <v>5</v>
      </c>
      <c r="I43" s="4">
        <f t="shared" si="2"/>
        <v>2</v>
      </c>
      <c r="J43" s="4">
        <f t="shared" si="5"/>
        <v>1.6</v>
      </c>
      <c r="K43" s="114"/>
      <c r="L43" s="82"/>
    </row>
    <row r="44" spans="2:18" x14ac:dyDescent="0.3">
      <c r="B44" s="89">
        <v>309</v>
      </c>
      <c r="C44" s="23" t="s">
        <v>8</v>
      </c>
      <c r="D44" s="6"/>
      <c r="E44" s="23">
        <f t="shared" si="0"/>
        <v>0</v>
      </c>
      <c r="F44" s="6">
        <f>N14</f>
        <v>-8</v>
      </c>
      <c r="G44" s="23">
        <f t="shared" si="1"/>
        <v>-3.2</v>
      </c>
      <c r="H44" s="6">
        <f>N31</f>
        <v>3</v>
      </c>
      <c r="I44" s="23">
        <f t="shared" si="2"/>
        <v>1.2000000000000002</v>
      </c>
      <c r="J44" s="23">
        <f t="shared" si="5"/>
        <v>-2</v>
      </c>
      <c r="K44" s="112">
        <f t="shared" ref="K44" si="16">SUM(J44:J48)</f>
        <v>-12.8</v>
      </c>
      <c r="L44" s="80">
        <f t="shared" ref="L44:L49" si="17">COUNTIF($K$4:$K$73,"&gt;"&amp;K44)+1</f>
        <v>13</v>
      </c>
    </row>
    <row r="45" spans="2:18" x14ac:dyDescent="0.3">
      <c r="B45" s="92"/>
      <c r="C45" s="24" t="s">
        <v>9</v>
      </c>
      <c r="D45" s="7"/>
      <c r="E45" s="24">
        <f t="shared" si="0"/>
        <v>0</v>
      </c>
      <c r="F45" s="7">
        <f>O14</f>
        <v>-16</v>
      </c>
      <c r="G45" s="24">
        <f t="shared" si="1"/>
        <v>-6.4</v>
      </c>
      <c r="H45" s="7">
        <f>O31</f>
        <v>3</v>
      </c>
      <c r="I45" s="24">
        <f t="shared" si="2"/>
        <v>1.2000000000000002</v>
      </c>
      <c r="J45" s="24">
        <f t="shared" si="5"/>
        <v>-5.2</v>
      </c>
      <c r="K45" s="113"/>
      <c r="L45" s="81"/>
    </row>
    <row r="46" spans="2:18" x14ac:dyDescent="0.3">
      <c r="B46" s="92"/>
      <c r="C46" s="24" t="s">
        <v>10</v>
      </c>
      <c r="D46" s="7"/>
      <c r="E46" s="24">
        <f t="shared" si="0"/>
        <v>0</v>
      </c>
      <c r="F46" s="7">
        <f>P14</f>
        <v>-3</v>
      </c>
      <c r="G46" s="24">
        <f t="shared" si="1"/>
        <v>-1.2000000000000002</v>
      </c>
      <c r="H46" s="7">
        <f>P31</f>
        <v>-3</v>
      </c>
      <c r="I46" s="24">
        <f t="shared" si="2"/>
        <v>-1.2000000000000002</v>
      </c>
      <c r="J46" s="24">
        <f t="shared" si="5"/>
        <v>-2.4000000000000004</v>
      </c>
      <c r="K46" s="113"/>
      <c r="L46" s="81"/>
    </row>
    <row r="47" spans="2:18" x14ac:dyDescent="0.3">
      <c r="B47" s="92"/>
      <c r="C47" s="24" t="s">
        <v>11</v>
      </c>
      <c r="D47" s="7"/>
      <c r="E47" s="24">
        <f t="shared" si="0"/>
        <v>0</v>
      </c>
      <c r="F47" s="7">
        <f>Q14</f>
        <v>-4</v>
      </c>
      <c r="G47" s="24">
        <f t="shared" si="1"/>
        <v>-1.6</v>
      </c>
      <c r="H47" s="7">
        <f>Q31</f>
        <v>0</v>
      </c>
      <c r="I47" s="24">
        <f t="shared" si="2"/>
        <v>0</v>
      </c>
      <c r="J47" s="24">
        <f t="shared" si="5"/>
        <v>-1.6</v>
      </c>
      <c r="K47" s="113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-7</v>
      </c>
      <c r="G48" s="4">
        <f t="shared" si="1"/>
        <v>-2.8000000000000003</v>
      </c>
      <c r="H48" s="8">
        <f>R31</f>
        <v>3</v>
      </c>
      <c r="I48" s="4">
        <f t="shared" si="2"/>
        <v>1.2000000000000002</v>
      </c>
      <c r="J48" s="4">
        <f t="shared" si="5"/>
        <v>-1.6</v>
      </c>
      <c r="K48" s="114"/>
      <c r="L48" s="82"/>
    </row>
    <row r="49" spans="2:12" x14ac:dyDescent="0.3">
      <c r="B49" s="99">
        <v>310</v>
      </c>
      <c r="C49" s="23" t="s">
        <v>8</v>
      </c>
      <c r="D49" s="6"/>
      <c r="E49" s="23">
        <f t="shared" si="0"/>
        <v>0</v>
      </c>
      <c r="F49" s="6">
        <f>N15</f>
        <v>-1</v>
      </c>
      <c r="G49" s="23">
        <f t="shared" si="1"/>
        <v>-0.4</v>
      </c>
      <c r="H49" s="6">
        <f>N32</f>
        <v>4</v>
      </c>
      <c r="I49" s="23">
        <f t="shared" si="2"/>
        <v>1.6</v>
      </c>
      <c r="J49" s="23">
        <f t="shared" si="5"/>
        <v>1.2000000000000002</v>
      </c>
      <c r="K49" s="112">
        <f t="shared" ref="K49" si="18">SUM(J49:J53)</f>
        <v>7.6</v>
      </c>
      <c r="L49" s="80">
        <f t="shared" si="17"/>
        <v>4</v>
      </c>
    </row>
    <row r="50" spans="2:12" x14ac:dyDescent="0.3">
      <c r="B50" s="100"/>
      <c r="C50" s="24" t="s">
        <v>9</v>
      </c>
      <c r="D50" s="7"/>
      <c r="E50" s="24">
        <f t="shared" si="0"/>
        <v>0</v>
      </c>
      <c r="F50" s="7">
        <f>O15</f>
        <v>3</v>
      </c>
      <c r="G50" s="24">
        <f t="shared" si="1"/>
        <v>1.2000000000000002</v>
      </c>
      <c r="H50" s="7">
        <f>O32</f>
        <v>5</v>
      </c>
      <c r="I50" s="24">
        <f t="shared" si="2"/>
        <v>2</v>
      </c>
      <c r="J50" s="24">
        <f t="shared" si="5"/>
        <v>3.2</v>
      </c>
      <c r="K50" s="113"/>
      <c r="L50" s="81"/>
    </row>
    <row r="51" spans="2:12" x14ac:dyDescent="0.3">
      <c r="B51" s="100"/>
      <c r="C51" s="24" t="s">
        <v>10</v>
      </c>
      <c r="D51" s="7"/>
      <c r="E51" s="24">
        <f t="shared" si="0"/>
        <v>0</v>
      </c>
      <c r="F51" s="7">
        <f>P15</f>
        <v>-6</v>
      </c>
      <c r="G51" s="24">
        <f t="shared" si="1"/>
        <v>-2.4000000000000004</v>
      </c>
      <c r="H51" s="7">
        <f>P32</f>
        <v>4</v>
      </c>
      <c r="I51" s="24">
        <f t="shared" si="2"/>
        <v>1.6</v>
      </c>
      <c r="J51" s="24">
        <f t="shared" si="5"/>
        <v>-0.80000000000000027</v>
      </c>
      <c r="K51" s="113"/>
      <c r="L51" s="81"/>
    </row>
    <row r="52" spans="2:12" x14ac:dyDescent="0.3">
      <c r="B52" s="100"/>
      <c r="C52" s="24" t="s">
        <v>11</v>
      </c>
      <c r="D52" s="7"/>
      <c r="E52" s="24">
        <f t="shared" si="0"/>
        <v>0</v>
      </c>
      <c r="F52" s="7">
        <f>Q15</f>
        <v>0</v>
      </c>
      <c r="G52" s="24">
        <f t="shared" si="1"/>
        <v>0</v>
      </c>
      <c r="H52" s="7">
        <f>Q32</f>
        <v>5</v>
      </c>
      <c r="I52" s="24">
        <f t="shared" si="2"/>
        <v>2</v>
      </c>
      <c r="J52" s="24">
        <f t="shared" si="5"/>
        <v>2</v>
      </c>
      <c r="K52" s="113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0</v>
      </c>
      <c r="G53" s="4">
        <f t="shared" si="1"/>
        <v>0</v>
      </c>
      <c r="H53" s="8">
        <f>R32</f>
        <v>5</v>
      </c>
      <c r="I53" s="4">
        <f t="shared" si="2"/>
        <v>2</v>
      </c>
      <c r="J53" s="4">
        <f t="shared" si="5"/>
        <v>2</v>
      </c>
      <c r="K53" s="114"/>
      <c r="L53" s="82"/>
    </row>
    <row r="54" spans="2:12" x14ac:dyDescent="0.3">
      <c r="B54" s="89">
        <v>311</v>
      </c>
      <c r="C54" s="23" t="s">
        <v>8</v>
      </c>
      <c r="D54" s="6"/>
      <c r="E54" s="23">
        <f t="shared" si="0"/>
        <v>0</v>
      </c>
      <c r="F54" s="6">
        <f>N16</f>
        <v>-3</v>
      </c>
      <c r="G54" s="23">
        <f t="shared" si="1"/>
        <v>-1.2000000000000002</v>
      </c>
      <c r="H54" s="6">
        <f>N33</f>
        <v>5</v>
      </c>
      <c r="I54" s="23">
        <f t="shared" si="2"/>
        <v>2</v>
      </c>
      <c r="J54" s="23">
        <f t="shared" si="5"/>
        <v>0.79999999999999982</v>
      </c>
      <c r="K54" s="112">
        <f t="shared" ref="K54" si="19">SUM(J54:J58)</f>
        <v>-4.8000000000000007</v>
      </c>
      <c r="L54" s="80">
        <f t="shared" ref="L54" si="20">COUNTIF($K$4:$K$73,"&gt;"&amp;K54)+1</f>
        <v>10</v>
      </c>
    </row>
    <row r="55" spans="2:12" x14ac:dyDescent="0.3">
      <c r="B55" s="92"/>
      <c r="C55" s="24" t="s">
        <v>9</v>
      </c>
      <c r="D55" s="7"/>
      <c r="E55" s="24">
        <f t="shared" si="0"/>
        <v>0</v>
      </c>
      <c r="F55" s="7">
        <f>O16</f>
        <v>-5</v>
      </c>
      <c r="G55" s="24">
        <f t="shared" si="1"/>
        <v>-2</v>
      </c>
      <c r="H55" s="7">
        <f>O33</f>
        <v>2</v>
      </c>
      <c r="I55" s="24">
        <f t="shared" si="2"/>
        <v>0.8</v>
      </c>
      <c r="J55" s="24">
        <f t="shared" si="5"/>
        <v>-1.2</v>
      </c>
      <c r="K55" s="113"/>
      <c r="L55" s="81"/>
    </row>
    <row r="56" spans="2:12" x14ac:dyDescent="0.3">
      <c r="B56" s="92"/>
      <c r="C56" s="24" t="s">
        <v>10</v>
      </c>
      <c r="D56" s="7"/>
      <c r="E56" s="24">
        <f t="shared" si="0"/>
        <v>0</v>
      </c>
      <c r="F56" s="7">
        <f>P16</f>
        <v>-5</v>
      </c>
      <c r="G56" s="24">
        <f t="shared" si="1"/>
        <v>-2</v>
      </c>
      <c r="H56" s="7">
        <f>P33</f>
        <v>4</v>
      </c>
      <c r="I56" s="24">
        <f t="shared" si="2"/>
        <v>1.6</v>
      </c>
      <c r="J56" s="24">
        <f t="shared" si="5"/>
        <v>-0.39999999999999991</v>
      </c>
      <c r="K56" s="113"/>
      <c r="L56" s="81"/>
    </row>
    <row r="57" spans="2:12" x14ac:dyDescent="0.3">
      <c r="B57" s="92"/>
      <c r="C57" s="24" t="s">
        <v>11</v>
      </c>
      <c r="D57" s="7"/>
      <c r="E57" s="24">
        <f t="shared" si="0"/>
        <v>0</v>
      </c>
      <c r="F57" s="7">
        <f>Q16</f>
        <v>-2</v>
      </c>
      <c r="G57" s="24">
        <f t="shared" si="1"/>
        <v>-0.8</v>
      </c>
      <c r="H57" s="7">
        <f>Q33</f>
        <v>0</v>
      </c>
      <c r="I57" s="24">
        <f t="shared" si="2"/>
        <v>0</v>
      </c>
      <c r="J57" s="24">
        <f t="shared" si="5"/>
        <v>-0.8</v>
      </c>
      <c r="K57" s="113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-5</v>
      </c>
      <c r="G58" s="4">
        <f t="shared" si="1"/>
        <v>-2</v>
      </c>
      <c r="H58" s="8">
        <f>R33</f>
        <v>-3</v>
      </c>
      <c r="I58" s="4">
        <f t="shared" si="2"/>
        <v>-1.2000000000000002</v>
      </c>
      <c r="J58" s="4">
        <f t="shared" si="5"/>
        <v>-3.2</v>
      </c>
      <c r="K58" s="114"/>
      <c r="L58" s="82"/>
    </row>
    <row r="59" spans="2:12" x14ac:dyDescent="0.3">
      <c r="B59" s="99">
        <v>312</v>
      </c>
      <c r="C59" s="23" t="s">
        <v>8</v>
      </c>
      <c r="D59" s="6"/>
      <c r="E59" s="23">
        <f t="shared" si="0"/>
        <v>0</v>
      </c>
      <c r="F59" s="6">
        <f>N17</f>
        <v>-9</v>
      </c>
      <c r="G59" s="23">
        <f t="shared" si="1"/>
        <v>-3.6</v>
      </c>
      <c r="H59" s="6">
        <f>N34</f>
        <v>2</v>
      </c>
      <c r="I59" s="23">
        <f t="shared" si="2"/>
        <v>0.8</v>
      </c>
      <c r="J59" s="23">
        <f t="shared" si="5"/>
        <v>-2.8</v>
      </c>
      <c r="K59" s="112">
        <f t="shared" ref="K59" si="21">SUM(J59:J63)</f>
        <v>-22.400000000000002</v>
      </c>
      <c r="L59" s="80">
        <f t="shared" ref="L59:L69" si="22">COUNTIF($K$4:$K$73,"&gt;"&amp;K59)+1</f>
        <v>14</v>
      </c>
    </row>
    <row r="60" spans="2:12" x14ac:dyDescent="0.3">
      <c r="B60" s="100"/>
      <c r="C60" s="24" t="s">
        <v>9</v>
      </c>
      <c r="D60" s="7"/>
      <c r="E60" s="24">
        <f t="shared" si="0"/>
        <v>0</v>
      </c>
      <c r="F60" s="7">
        <f>O17</f>
        <v>-9</v>
      </c>
      <c r="G60" s="24">
        <f t="shared" si="1"/>
        <v>-3.6</v>
      </c>
      <c r="H60" s="7">
        <f>O34</f>
        <v>1</v>
      </c>
      <c r="I60" s="24">
        <f t="shared" si="2"/>
        <v>0.4</v>
      </c>
      <c r="J60" s="24">
        <f t="shared" si="5"/>
        <v>-3.2</v>
      </c>
      <c r="K60" s="113"/>
      <c r="L60" s="81"/>
    </row>
    <row r="61" spans="2:12" x14ac:dyDescent="0.3">
      <c r="B61" s="100"/>
      <c r="C61" s="24" t="s">
        <v>10</v>
      </c>
      <c r="D61" s="7"/>
      <c r="E61" s="24">
        <f t="shared" si="0"/>
        <v>0</v>
      </c>
      <c r="F61" s="7">
        <f>P17</f>
        <v>-13</v>
      </c>
      <c r="G61" s="24">
        <f t="shared" si="1"/>
        <v>-5.2</v>
      </c>
      <c r="H61" s="7">
        <f>P34</f>
        <v>-4</v>
      </c>
      <c r="I61" s="24">
        <f t="shared" si="2"/>
        <v>-1.6</v>
      </c>
      <c r="J61" s="24">
        <f t="shared" si="5"/>
        <v>-6.8000000000000007</v>
      </c>
      <c r="K61" s="113"/>
      <c r="L61" s="81"/>
    </row>
    <row r="62" spans="2:12" x14ac:dyDescent="0.3">
      <c r="B62" s="100"/>
      <c r="C62" s="24" t="s">
        <v>11</v>
      </c>
      <c r="D62" s="7"/>
      <c r="E62" s="24">
        <f t="shared" si="0"/>
        <v>0</v>
      </c>
      <c r="F62" s="7">
        <f>Q17</f>
        <v>-6</v>
      </c>
      <c r="G62" s="24">
        <f t="shared" si="1"/>
        <v>-2.4000000000000004</v>
      </c>
      <c r="H62" s="7">
        <f>Q34</f>
        <v>0</v>
      </c>
      <c r="I62" s="24">
        <f t="shared" si="2"/>
        <v>0</v>
      </c>
      <c r="J62" s="24">
        <f t="shared" si="5"/>
        <v>-2.4000000000000004</v>
      </c>
      <c r="K62" s="113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-15</v>
      </c>
      <c r="G63" s="4">
        <f t="shared" si="1"/>
        <v>-6</v>
      </c>
      <c r="H63" s="8">
        <f>R34</f>
        <v>-3</v>
      </c>
      <c r="I63" s="4">
        <f t="shared" si="2"/>
        <v>-1.2000000000000002</v>
      </c>
      <c r="J63" s="4">
        <f t="shared" si="5"/>
        <v>-7.2</v>
      </c>
      <c r="K63" s="114"/>
      <c r="L63" s="82"/>
    </row>
    <row r="64" spans="2:12" x14ac:dyDescent="0.3">
      <c r="B64" s="89">
        <v>313</v>
      </c>
      <c r="C64" s="23" t="s">
        <v>8</v>
      </c>
      <c r="D64" s="6"/>
      <c r="E64" s="23">
        <f t="shared" si="0"/>
        <v>0</v>
      </c>
      <c r="F64" s="6">
        <f>N18</f>
        <v>3</v>
      </c>
      <c r="G64" s="23">
        <f t="shared" si="1"/>
        <v>1.2000000000000002</v>
      </c>
      <c r="H64" s="6">
        <f>N35</f>
        <v>5</v>
      </c>
      <c r="I64" s="23">
        <f t="shared" si="2"/>
        <v>2</v>
      </c>
      <c r="J64" s="23">
        <f t="shared" si="5"/>
        <v>3.2</v>
      </c>
      <c r="K64" s="112">
        <f t="shared" ref="K64" si="23">SUM(J64:J68)</f>
        <v>7.2</v>
      </c>
      <c r="L64" s="80">
        <f t="shared" si="22"/>
        <v>5</v>
      </c>
    </row>
    <row r="65" spans="2:12" x14ac:dyDescent="0.3">
      <c r="B65" s="92"/>
      <c r="C65" s="24" t="s">
        <v>9</v>
      </c>
      <c r="D65" s="7"/>
      <c r="E65" s="24">
        <f t="shared" si="0"/>
        <v>0</v>
      </c>
      <c r="F65" s="7">
        <f>O18</f>
        <v>-2</v>
      </c>
      <c r="G65" s="24">
        <f t="shared" si="1"/>
        <v>-0.8</v>
      </c>
      <c r="H65" s="7">
        <f>O35</f>
        <v>5</v>
      </c>
      <c r="I65" s="24">
        <f t="shared" si="2"/>
        <v>2</v>
      </c>
      <c r="J65" s="24">
        <f t="shared" si="5"/>
        <v>1.2</v>
      </c>
      <c r="K65" s="113"/>
      <c r="L65" s="81"/>
    </row>
    <row r="66" spans="2:12" x14ac:dyDescent="0.3">
      <c r="B66" s="92"/>
      <c r="C66" s="24" t="s">
        <v>10</v>
      </c>
      <c r="D66" s="7"/>
      <c r="E66" s="24">
        <f t="shared" si="0"/>
        <v>0</v>
      </c>
      <c r="F66" s="7">
        <f>P18</f>
        <v>-3</v>
      </c>
      <c r="G66" s="24">
        <f t="shared" si="1"/>
        <v>-1.2000000000000002</v>
      </c>
      <c r="H66" s="7">
        <f>P35</f>
        <v>5</v>
      </c>
      <c r="I66" s="24">
        <f t="shared" si="2"/>
        <v>2</v>
      </c>
      <c r="J66" s="24">
        <f t="shared" si="5"/>
        <v>0.79999999999999982</v>
      </c>
      <c r="K66" s="113"/>
      <c r="L66" s="81"/>
    </row>
    <row r="67" spans="2:12" x14ac:dyDescent="0.3">
      <c r="B67" s="92"/>
      <c r="C67" s="24" t="s">
        <v>11</v>
      </c>
      <c r="D67" s="7"/>
      <c r="E67" s="24">
        <f t="shared" si="0"/>
        <v>0</v>
      </c>
      <c r="F67" s="7">
        <f>Q18</f>
        <v>0</v>
      </c>
      <c r="G67" s="24">
        <f t="shared" si="1"/>
        <v>0</v>
      </c>
      <c r="H67" s="7">
        <f>Q35</f>
        <v>5</v>
      </c>
      <c r="I67" s="24">
        <f t="shared" si="2"/>
        <v>2</v>
      </c>
      <c r="J67" s="24">
        <f t="shared" si="5"/>
        <v>2</v>
      </c>
      <c r="K67" s="113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-3</v>
      </c>
      <c r="G68" s="4">
        <f t="shared" si="1"/>
        <v>-1.2000000000000002</v>
      </c>
      <c r="H68" s="8">
        <f>R35</f>
        <v>3</v>
      </c>
      <c r="I68" s="4">
        <f t="shared" si="2"/>
        <v>1.2000000000000002</v>
      </c>
      <c r="J68" s="4">
        <f t="shared" si="5"/>
        <v>0</v>
      </c>
      <c r="K68" s="114"/>
      <c r="L68" s="82"/>
    </row>
    <row r="69" spans="2:12" x14ac:dyDescent="0.3">
      <c r="B69" s="99">
        <v>314</v>
      </c>
      <c r="C69" s="23" t="s">
        <v>8</v>
      </c>
      <c r="D69" s="6"/>
      <c r="E69" s="23">
        <f t="shared" ref="E69:E73" si="24">D69*0.2</f>
        <v>0</v>
      </c>
      <c r="F69" s="6">
        <f>N19</f>
        <v>-2</v>
      </c>
      <c r="G69" s="23">
        <f t="shared" ref="G69:G73" si="25">F69*0.4</f>
        <v>-0.8</v>
      </c>
      <c r="H69" s="6">
        <f>N36</f>
        <v>5</v>
      </c>
      <c r="I69" s="23">
        <f t="shared" ref="I69:I73" si="26">H69*0.4</f>
        <v>2</v>
      </c>
      <c r="J69" s="23">
        <f t="shared" si="5"/>
        <v>1.2</v>
      </c>
      <c r="K69" s="112">
        <f t="shared" ref="K69" si="27">SUM(J69:J73)</f>
        <v>2.1999999999999993</v>
      </c>
      <c r="L69" s="80">
        <f t="shared" si="22"/>
        <v>6</v>
      </c>
    </row>
    <row r="70" spans="2:12" x14ac:dyDescent="0.3">
      <c r="B70" s="100"/>
      <c r="C70" s="24" t="s">
        <v>9</v>
      </c>
      <c r="D70" s="7"/>
      <c r="E70" s="24">
        <f t="shared" si="24"/>
        <v>0</v>
      </c>
      <c r="F70" s="7">
        <f>O19</f>
        <v>-1</v>
      </c>
      <c r="G70" s="24">
        <f t="shared" si="25"/>
        <v>-0.4</v>
      </c>
      <c r="H70" s="7">
        <f>O36</f>
        <v>5</v>
      </c>
      <c r="I70" s="24">
        <f t="shared" si="26"/>
        <v>2</v>
      </c>
      <c r="J70" s="24">
        <f t="shared" si="5"/>
        <v>1.6</v>
      </c>
      <c r="K70" s="113"/>
      <c r="L70" s="81"/>
    </row>
    <row r="71" spans="2:12" x14ac:dyDescent="0.3">
      <c r="B71" s="100"/>
      <c r="C71" s="24" t="s">
        <v>10</v>
      </c>
      <c r="D71" s="7"/>
      <c r="E71" s="24">
        <f t="shared" si="24"/>
        <v>0</v>
      </c>
      <c r="F71" s="7">
        <f>P19</f>
        <v>-8</v>
      </c>
      <c r="G71" s="24">
        <f t="shared" si="25"/>
        <v>-3.2</v>
      </c>
      <c r="H71" s="7">
        <f>P36</f>
        <v>5</v>
      </c>
      <c r="I71" s="24">
        <f t="shared" si="26"/>
        <v>2</v>
      </c>
      <c r="J71" s="24">
        <f t="shared" si="5"/>
        <v>-1.2000000000000002</v>
      </c>
      <c r="K71" s="113"/>
      <c r="L71" s="81"/>
    </row>
    <row r="72" spans="2:12" x14ac:dyDescent="0.3">
      <c r="B72" s="100"/>
      <c r="C72" s="24" t="s">
        <v>11</v>
      </c>
      <c r="D72" s="7">
        <v>-1</v>
      </c>
      <c r="E72" s="24">
        <f t="shared" si="24"/>
        <v>-0.2</v>
      </c>
      <c r="F72" s="7">
        <f>Q19</f>
        <v>0</v>
      </c>
      <c r="G72" s="24">
        <f t="shared" si="25"/>
        <v>0</v>
      </c>
      <c r="H72" s="7">
        <f>Q36</f>
        <v>5</v>
      </c>
      <c r="I72" s="24">
        <f t="shared" si="26"/>
        <v>2</v>
      </c>
      <c r="J72" s="24">
        <f t="shared" si="5"/>
        <v>1.8</v>
      </c>
      <c r="K72" s="113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-6</v>
      </c>
      <c r="G73" s="4">
        <f t="shared" si="25"/>
        <v>-2.4000000000000004</v>
      </c>
      <c r="H73" s="8">
        <f>R36</f>
        <v>3</v>
      </c>
      <c r="I73" s="4">
        <f t="shared" si="26"/>
        <v>1.2000000000000002</v>
      </c>
      <c r="J73" s="4">
        <f t="shared" si="5"/>
        <v>-1.2000000000000002</v>
      </c>
      <c r="K73" s="114"/>
      <c r="L73" s="82"/>
    </row>
  </sheetData>
  <protectedRanges>
    <protectedRange sqref="N4:R4 N6:R21 N23:R36" name="範圍1"/>
    <protectedRange sqref="N5:R5" name="範圍1_1"/>
    <protectedRange sqref="N22:R22" name="範圍1_2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L39:L43"/>
    <mergeCell ref="B24:B28"/>
    <mergeCell ref="K24:K28"/>
    <mergeCell ref="L24:L28"/>
    <mergeCell ref="B29:B33"/>
    <mergeCell ref="K29:K33"/>
    <mergeCell ref="L29:L33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O4:R4"/>
    <mergeCell ref="O21:R21"/>
    <mergeCell ref="B64:B68"/>
    <mergeCell ref="K64:K68"/>
    <mergeCell ref="L64:L68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</mergeCells>
  <phoneticPr fontId="1" type="noConversion"/>
  <conditionalFormatting sqref="L2:L1048576">
    <cfRule type="cellIs" dxfId="13" priority="3" operator="between">
      <formula>1</formula>
      <formula>5</formula>
    </cfRule>
  </conditionalFormatting>
  <conditionalFormatting sqref="K4:K73">
    <cfRule type="cellIs" dxfId="12" priority="2" operator="lessThan">
      <formula>0</formula>
    </cfRule>
  </conditionalFormatting>
  <conditionalFormatting sqref="L1">
    <cfRule type="cellIs" dxfId="11" priority="1" operator="between">
      <formula>1</formula>
      <formula>5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13">
    <tabColor rgb="FFFF0000"/>
    <pageSetUpPr fitToPage="1"/>
  </sheetPr>
  <dimension ref="A1:R17"/>
  <sheetViews>
    <sheetView view="pageBreakPreview" topLeftCell="A7" zoomScale="55" zoomScaleNormal="100" zoomScaleSheetLayoutView="55" workbookViewId="0">
      <selection activeCell="B9" sqref="B9"/>
    </sheetView>
  </sheetViews>
  <sheetFormatPr defaultColWidth="8.8984375" defaultRowHeight="25.8" x14ac:dyDescent="0.3"/>
  <cols>
    <col min="1" max="1" width="14.796875" style="14" customWidth="1"/>
    <col min="2" max="2" width="9.09765625" style="12" bestFit="1" customWidth="1"/>
    <col min="3" max="3" width="9.8984375" style="12" bestFit="1" customWidth="1"/>
    <col min="4" max="4" width="9.09765625" style="12" bestFit="1" customWidth="1"/>
    <col min="5" max="5" width="10.09765625" style="12" bestFit="1" customWidth="1"/>
    <col min="6" max="16" width="9.09765625" style="12" bestFit="1" customWidth="1"/>
    <col min="17" max="17" width="10.796875" style="12" customWidth="1"/>
    <col min="18" max="18" width="10.796875" style="14" customWidth="1"/>
    <col min="19" max="19" width="8.8984375" style="12"/>
    <col min="20" max="20" width="14.19921875" style="12" bestFit="1" customWidth="1"/>
    <col min="21" max="16384" width="8.8984375" style="12"/>
  </cols>
  <sheetData>
    <row r="1" spans="1:18" s="15" customFormat="1" ht="45" customHeight="1" x14ac:dyDescent="0.3">
      <c r="A1" s="105" t="s">
        <v>51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18" s="15" customFormat="1" ht="45" customHeight="1" x14ac:dyDescent="0.3">
      <c r="A2" s="13" t="s">
        <v>16</v>
      </c>
      <c r="B2" s="16" t="s">
        <v>28</v>
      </c>
      <c r="C2" s="44" t="s">
        <v>17</v>
      </c>
      <c r="D2" s="16" t="s">
        <v>18</v>
      </c>
      <c r="E2" s="16" t="s">
        <v>50</v>
      </c>
      <c r="F2" s="16" t="s">
        <v>19</v>
      </c>
      <c r="G2" s="16" t="s">
        <v>20</v>
      </c>
      <c r="H2" s="16" t="s">
        <v>52</v>
      </c>
      <c r="I2" s="16" t="s">
        <v>21</v>
      </c>
      <c r="J2" s="16" t="s">
        <v>22</v>
      </c>
      <c r="K2" s="16" t="s">
        <v>23</v>
      </c>
      <c r="L2" s="16" t="s">
        <v>24</v>
      </c>
      <c r="M2" s="16" t="s">
        <v>29</v>
      </c>
      <c r="N2" s="16" t="s">
        <v>30</v>
      </c>
      <c r="O2" s="16" t="s">
        <v>31</v>
      </c>
      <c r="P2" s="16" t="s">
        <v>32</v>
      </c>
      <c r="Q2" s="17" t="s">
        <v>25</v>
      </c>
      <c r="R2" s="18" t="s">
        <v>26</v>
      </c>
    </row>
    <row r="3" spans="1:18" s="15" customFormat="1" ht="45" customHeight="1" x14ac:dyDescent="0.3">
      <c r="A3" s="19">
        <v>301</v>
      </c>
      <c r="B3" s="27">
        <f>第4!$K$4</f>
        <v>8</v>
      </c>
      <c r="C3" s="27">
        <f>第5!$K$4</f>
        <v>12.799999999999999</v>
      </c>
      <c r="D3" s="27">
        <f>第6!$K$4</f>
        <v>15.6</v>
      </c>
      <c r="E3" s="27">
        <f>第8!$K$4</f>
        <v>14.8</v>
      </c>
      <c r="F3" s="27">
        <f>第9!$K$4</f>
        <v>16</v>
      </c>
      <c r="G3" s="27">
        <f>第10!$K$4</f>
        <v>17.8</v>
      </c>
      <c r="H3" s="27">
        <f>第11!$K$4</f>
        <v>10</v>
      </c>
      <c r="I3" s="27">
        <f>第12!$K$4</f>
        <v>19.2</v>
      </c>
      <c r="J3" s="27">
        <f>第14!$K$4</f>
        <v>19.2</v>
      </c>
      <c r="K3" s="27">
        <f>第15!$K$4</f>
        <v>14</v>
      </c>
      <c r="L3" s="27">
        <f>第16!$K$4</f>
        <v>17.2</v>
      </c>
      <c r="M3" s="28"/>
      <c r="N3" s="28"/>
      <c r="O3" s="28"/>
      <c r="P3" s="28"/>
      <c r="Q3" s="28">
        <f t="shared" ref="Q3:Q16" si="0">SUM(B3:P3)</f>
        <v>164.6</v>
      </c>
      <c r="R3" s="70">
        <f>COUNTIF($Q$3:$Q$16,"&gt;"&amp;Q3)+1</f>
        <v>2</v>
      </c>
    </row>
    <row r="4" spans="1:18" s="15" customFormat="1" ht="45" customHeight="1" x14ac:dyDescent="0.3">
      <c r="A4" s="19">
        <v>302</v>
      </c>
      <c r="B4" s="27">
        <f>第4!$K$9</f>
        <v>-10.4</v>
      </c>
      <c r="C4" s="27">
        <f>第5!$K$9</f>
        <v>8.6</v>
      </c>
      <c r="D4" s="27">
        <f>第6!$K$9</f>
        <v>14.4</v>
      </c>
      <c r="E4" s="27">
        <f>第8!$K$9</f>
        <v>8.8000000000000007</v>
      </c>
      <c r="F4" s="27">
        <f>第9!$K$9</f>
        <v>12.799999999999999</v>
      </c>
      <c r="G4" s="27">
        <f>第10!$K$9</f>
        <v>8</v>
      </c>
      <c r="H4" s="27">
        <f>第11!$K$9</f>
        <v>-3.0000000000000004</v>
      </c>
      <c r="I4" s="27">
        <f>第12!$K$9</f>
        <v>10.600000000000001</v>
      </c>
      <c r="J4" s="27">
        <f>第14!$K$9</f>
        <v>11.4</v>
      </c>
      <c r="K4" s="27">
        <f>第15!$K$9</f>
        <v>13.2</v>
      </c>
      <c r="L4" s="27">
        <f>第16!$K$9</f>
        <v>9.8000000000000007</v>
      </c>
      <c r="M4" s="28"/>
      <c r="N4" s="28"/>
      <c r="O4" s="28"/>
      <c r="P4" s="28"/>
      <c r="Q4" s="28">
        <f t="shared" si="0"/>
        <v>84.199999999999989</v>
      </c>
      <c r="R4" s="20">
        <f t="shared" ref="R4:R16" si="1">COUNTIF($Q$3:$Q$16,"&gt;"&amp;Q4)+1</f>
        <v>12</v>
      </c>
    </row>
    <row r="5" spans="1:18" s="15" customFormat="1" ht="45" customHeight="1" x14ac:dyDescent="0.3">
      <c r="A5" s="19">
        <v>303</v>
      </c>
      <c r="B5" s="27">
        <f>第4!$K$14</f>
        <v>0.39999999999999991</v>
      </c>
      <c r="C5" s="27">
        <f>第5!$K$14</f>
        <v>12.8</v>
      </c>
      <c r="D5" s="27">
        <f>第6!$K$14</f>
        <v>14.8</v>
      </c>
      <c r="E5" s="27">
        <f>第8!$K$14</f>
        <v>12.200000000000001</v>
      </c>
      <c r="F5" s="27">
        <f>第9!$K$14</f>
        <v>12.8</v>
      </c>
      <c r="G5" s="27">
        <f>第10!$K$14</f>
        <v>5.3999999999999995</v>
      </c>
      <c r="H5" s="27">
        <f>第11!$K$14</f>
        <v>7.6000000000000005</v>
      </c>
      <c r="I5" s="27">
        <f>第12!$K$14</f>
        <v>9.4</v>
      </c>
      <c r="J5" s="27">
        <f>第14!$K$14</f>
        <v>14.4</v>
      </c>
      <c r="K5" s="27">
        <f>第15!$K$14</f>
        <v>10.600000000000001</v>
      </c>
      <c r="L5" s="27">
        <f>第16!$K$14</f>
        <v>9.2000000000000011</v>
      </c>
      <c r="M5" s="28"/>
      <c r="N5" s="28"/>
      <c r="O5" s="28"/>
      <c r="P5" s="28"/>
      <c r="Q5" s="28">
        <f t="shared" si="0"/>
        <v>109.60000000000001</v>
      </c>
      <c r="R5" s="20">
        <f t="shared" si="1"/>
        <v>8</v>
      </c>
    </row>
    <row r="6" spans="1:18" s="15" customFormat="1" ht="45" customHeight="1" x14ac:dyDescent="0.3">
      <c r="A6" s="19">
        <v>304</v>
      </c>
      <c r="B6" s="27">
        <f>第4!$K$19</f>
        <v>-6.8</v>
      </c>
      <c r="C6" s="27">
        <f>第5!$K$19</f>
        <v>10.8</v>
      </c>
      <c r="D6" s="27">
        <f>第6!$K$19</f>
        <v>15.6</v>
      </c>
      <c r="E6" s="27">
        <f>第8!$K$19</f>
        <v>10.4</v>
      </c>
      <c r="F6" s="27">
        <f>第9!$K$19</f>
        <v>10.4</v>
      </c>
      <c r="G6" s="27">
        <f>第10!$K$19</f>
        <v>10.8</v>
      </c>
      <c r="H6" s="27">
        <f>第11!$K$19</f>
        <v>2.2000000000000002</v>
      </c>
      <c r="I6" s="27">
        <f>第12!$K$19</f>
        <v>12</v>
      </c>
      <c r="J6" s="27">
        <f>第14!$K$19</f>
        <v>14</v>
      </c>
      <c r="K6" s="27">
        <f>第15!$K$19</f>
        <v>13.2</v>
      </c>
      <c r="L6" s="27">
        <f>第16!$K$19</f>
        <v>10.000000000000002</v>
      </c>
      <c r="M6" s="28"/>
      <c r="N6" s="28"/>
      <c r="O6" s="28"/>
      <c r="P6" s="28"/>
      <c r="Q6" s="28">
        <f t="shared" si="0"/>
        <v>102.60000000000001</v>
      </c>
      <c r="R6" s="20">
        <f t="shared" si="1"/>
        <v>9</v>
      </c>
    </row>
    <row r="7" spans="1:18" s="15" customFormat="1" ht="45" customHeight="1" x14ac:dyDescent="0.3">
      <c r="A7" s="19">
        <v>305</v>
      </c>
      <c r="B7" s="27">
        <f>第4!$K$24</f>
        <v>14.8</v>
      </c>
      <c r="C7" s="27">
        <f>第5!$K$24</f>
        <v>14.4</v>
      </c>
      <c r="D7" s="27">
        <f>第6!$K$24</f>
        <v>15.8</v>
      </c>
      <c r="E7" s="27">
        <f>第8!$K$24</f>
        <v>15.6</v>
      </c>
      <c r="F7" s="27">
        <f>第9!$K$24</f>
        <v>15.2</v>
      </c>
      <c r="G7" s="27">
        <f>第10!$K$24</f>
        <v>20</v>
      </c>
      <c r="H7" s="27">
        <f>第11!$K$24</f>
        <v>10</v>
      </c>
      <c r="I7" s="27">
        <f>第12!$K$24</f>
        <v>19.2</v>
      </c>
      <c r="J7" s="27">
        <f>第14!$K$24</f>
        <v>19.399999999999999</v>
      </c>
      <c r="K7" s="27">
        <f>第15!$K$24</f>
        <v>14</v>
      </c>
      <c r="L7" s="27">
        <f>第16!$K$24</f>
        <v>17.600000000000001</v>
      </c>
      <c r="M7" s="28"/>
      <c r="N7" s="28"/>
      <c r="O7" s="28"/>
      <c r="P7" s="28"/>
      <c r="Q7" s="29">
        <f t="shared" si="0"/>
        <v>176</v>
      </c>
      <c r="R7" s="70">
        <f t="shared" si="1"/>
        <v>1</v>
      </c>
    </row>
    <row r="8" spans="1:18" s="15" customFormat="1" ht="45" customHeight="1" x14ac:dyDescent="0.3">
      <c r="A8" s="19">
        <v>306</v>
      </c>
      <c r="B8" s="51">
        <f>第4!$K$29</f>
        <v>-2.8000000000000007</v>
      </c>
      <c r="C8" s="51">
        <f>第5!$K$29</f>
        <v>14</v>
      </c>
      <c r="D8" s="51">
        <f>第6!$K$29</f>
        <v>16.399999999999999</v>
      </c>
      <c r="E8" s="51">
        <f>第8!$K$29</f>
        <v>14.8</v>
      </c>
      <c r="F8" s="51">
        <f>第9!$K$29</f>
        <v>14.4</v>
      </c>
      <c r="G8" s="51">
        <f>第10!$K$29</f>
        <v>17.200000000000003</v>
      </c>
      <c r="H8" s="51">
        <f>第11!$K$29</f>
        <v>9.6</v>
      </c>
      <c r="I8" s="51">
        <f>第12!$K$29</f>
        <v>12.4</v>
      </c>
      <c r="J8" s="51">
        <f>第14!$K$29</f>
        <v>14.8</v>
      </c>
      <c r="K8" s="51">
        <f>第15!$K$29</f>
        <v>12.8</v>
      </c>
      <c r="L8" s="51">
        <f>第16!$K$29</f>
        <v>10.8</v>
      </c>
      <c r="M8" s="28"/>
      <c r="N8" s="28"/>
      <c r="O8" s="28"/>
      <c r="P8" s="28"/>
      <c r="Q8" s="29">
        <f t="shared" si="0"/>
        <v>134.4</v>
      </c>
      <c r="R8" s="70">
        <f t="shared" si="1"/>
        <v>6</v>
      </c>
    </row>
    <row r="9" spans="1:18" s="15" customFormat="1" ht="45" customHeight="1" x14ac:dyDescent="0.3">
      <c r="A9" s="19">
        <v>307</v>
      </c>
      <c r="B9" s="51">
        <f>第4!$K$34</f>
        <v>10.8</v>
      </c>
      <c r="C9" s="51">
        <f>第5!$K$34</f>
        <v>10.4</v>
      </c>
      <c r="D9" s="51">
        <f>第6!$K$34</f>
        <v>14.8</v>
      </c>
      <c r="E9" s="51">
        <f>第8!$K$34</f>
        <v>13.6</v>
      </c>
      <c r="F9" s="51">
        <f>第9!$K$34</f>
        <v>15.2</v>
      </c>
      <c r="G9" s="51">
        <f>第10!$K$34</f>
        <v>18</v>
      </c>
      <c r="H9" s="51">
        <f>第11!$K$34</f>
        <v>7.6000000000000005</v>
      </c>
      <c r="I9" s="51">
        <f>第12!$K$34</f>
        <v>18.8</v>
      </c>
      <c r="J9" s="51">
        <f>第14!$K$34</f>
        <v>15.6</v>
      </c>
      <c r="K9" s="51">
        <f>第15!$K$34</f>
        <v>14</v>
      </c>
      <c r="L9" s="51">
        <f>第16!$K$34</f>
        <v>16.399999999999999</v>
      </c>
      <c r="M9" s="28"/>
      <c r="N9" s="28"/>
      <c r="O9" s="28"/>
      <c r="P9" s="28"/>
      <c r="Q9" s="29">
        <f t="shared" si="0"/>
        <v>155.19999999999999</v>
      </c>
      <c r="R9" s="70">
        <f t="shared" si="1"/>
        <v>3</v>
      </c>
    </row>
    <row r="10" spans="1:18" s="15" customFormat="1" ht="45" customHeight="1" x14ac:dyDescent="0.3">
      <c r="A10" s="19">
        <v>308</v>
      </c>
      <c r="B10" s="51">
        <f>第4!$K$39</f>
        <v>0.99999999999999978</v>
      </c>
      <c r="C10" s="51">
        <f>第5!$K$39</f>
        <v>6</v>
      </c>
      <c r="D10" s="51">
        <f>第6!$K$39</f>
        <v>10.4</v>
      </c>
      <c r="E10" s="51">
        <f>第8!$K$39</f>
        <v>10.8</v>
      </c>
      <c r="F10" s="51">
        <f>第9!$K$39</f>
        <v>8.1999999999999993</v>
      </c>
      <c r="G10" s="51">
        <f>第10!$K$39</f>
        <v>16.399999999999999</v>
      </c>
      <c r="H10" s="51">
        <f>第11!$K$39</f>
        <v>6.3999999999999995</v>
      </c>
      <c r="I10" s="51">
        <f>第12!$K$39</f>
        <v>12</v>
      </c>
      <c r="J10" s="51">
        <f>第14!$K$39</f>
        <v>3.8000000000000003</v>
      </c>
      <c r="K10" s="51">
        <f>第15!$K$39</f>
        <v>10.8</v>
      </c>
      <c r="L10" s="51">
        <f>第16!$K$39</f>
        <v>3.0000000000000004</v>
      </c>
      <c r="M10" s="28"/>
      <c r="N10" s="28"/>
      <c r="O10" s="28"/>
      <c r="P10" s="28"/>
      <c r="Q10" s="29">
        <f t="shared" si="0"/>
        <v>88.799999999999983</v>
      </c>
      <c r="R10" s="20">
        <f t="shared" si="1"/>
        <v>11</v>
      </c>
    </row>
    <row r="11" spans="1:18" s="15" customFormat="1" ht="45" customHeight="1" x14ac:dyDescent="0.3">
      <c r="A11" s="19">
        <v>309</v>
      </c>
      <c r="B11" s="51">
        <f>第4!$K$44</f>
        <v>-12.8</v>
      </c>
      <c r="C11" s="51">
        <f>第5!$K$44</f>
        <v>4.6000000000000005</v>
      </c>
      <c r="D11" s="51">
        <f>第6!$K$44</f>
        <v>7.6</v>
      </c>
      <c r="E11" s="51">
        <f>第8!$K$44</f>
        <v>0.60000000000000009</v>
      </c>
      <c r="F11" s="51">
        <f>第9!$K$44</f>
        <v>1.4</v>
      </c>
      <c r="G11" s="51">
        <f>第10!$K$44</f>
        <v>3.6000000000000005</v>
      </c>
      <c r="H11" s="51">
        <f>第11!$K$44</f>
        <v>-4.8000000000000007</v>
      </c>
      <c r="I11" s="51">
        <f>第12!$K$44</f>
        <v>1.1999999999999997</v>
      </c>
      <c r="J11" s="51">
        <f>第14!$K$44</f>
        <v>-1.2000000000000006</v>
      </c>
      <c r="K11" s="51">
        <f>第15!$K$44</f>
        <v>12</v>
      </c>
      <c r="L11" s="51">
        <f>第16!$K$44</f>
        <v>9.4</v>
      </c>
      <c r="M11" s="28"/>
      <c r="N11" s="28"/>
      <c r="O11" s="28"/>
      <c r="P11" s="28"/>
      <c r="Q11" s="29">
        <f t="shared" si="0"/>
        <v>21.6</v>
      </c>
      <c r="R11" s="20">
        <f t="shared" si="1"/>
        <v>13</v>
      </c>
    </row>
    <row r="12" spans="1:18" s="15" customFormat="1" ht="45" customHeight="1" x14ac:dyDescent="0.3">
      <c r="A12" s="19">
        <v>310</v>
      </c>
      <c r="B12" s="51">
        <f>第4!$K$49</f>
        <v>7.6</v>
      </c>
      <c r="C12" s="51">
        <f>第5!$K$49</f>
        <v>8.8000000000000007</v>
      </c>
      <c r="D12" s="51">
        <f>第6!$K$49</f>
        <v>16.399999999999999</v>
      </c>
      <c r="E12" s="51">
        <f>第8!$K$49</f>
        <v>16</v>
      </c>
      <c r="F12" s="51">
        <f>第9!$K$49</f>
        <v>12.399999999999999</v>
      </c>
      <c r="G12" s="51">
        <f>第10!$K$49</f>
        <v>15.2</v>
      </c>
      <c r="H12" s="51">
        <f>第11!$K$49</f>
        <v>10</v>
      </c>
      <c r="I12" s="51">
        <f>第12!$K$49</f>
        <v>16.400000000000002</v>
      </c>
      <c r="J12" s="51">
        <f>第14!$K$49</f>
        <v>15.6</v>
      </c>
      <c r="K12" s="51">
        <f>第15!$K$49</f>
        <v>13.6</v>
      </c>
      <c r="L12" s="51">
        <f>第16!$K$49</f>
        <v>15.600000000000001</v>
      </c>
      <c r="M12" s="28"/>
      <c r="N12" s="28"/>
      <c r="O12" s="28"/>
      <c r="P12" s="28"/>
      <c r="Q12" s="29">
        <f t="shared" si="0"/>
        <v>147.6</v>
      </c>
      <c r="R12" s="20">
        <f t="shared" si="1"/>
        <v>5</v>
      </c>
    </row>
    <row r="13" spans="1:18" s="15" customFormat="1" ht="45" customHeight="1" x14ac:dyDescent="0.3">
      <c r="A13" s="19">
        <v>311</v>
      </c>
      <c r="B13" s="27">
        <f>第4!$K$54</f>
        <v>-4.8000000000000007</v>
      </c>
      <c r="C13" s="27">
        <f>第5!$K$54</f>
        <v>6</v>
      </c>
      <c r="D13" s="27">
        <f>第6!$K$54</f>
        <v>14.4</v>
      </c>
      <c r="E13" s="27">
        <f>第8!$K$54</f>
        <v>9.2000000000000011</v>
      </c>
      <c r="F13" s="27">
        <f>第9!$K$54</f>
        <v>9.2000000000000011</v>
      </c>
      <c r="G13" s="27">
        <f>第10!$K$54</f>
        <v>11.4</v>
      </c>
      <c r="H13" s="27">
        <f>第11!$K$54</f>
        <v>7.2</v>
      </c>
      <c r="I13" s="27">
        <f>第12!$K$54</f>
        <v>11.8</v>
      </c>
      <c r="J13" s="27">
        <f>第14!$K$54</f>
        <v>13.399999999999999</v>
      </c>
      <c r="K13" s="27">
        <f>第15!$K$54</f>
        <v>9.6</v>
      </c>
      <c r="L13" s="27">
        <f>第16!$K$54</f>
        <v>10.8</v>
      </c>
      <c r="M13" s="28"/>
      <c r="N13" s="28"/>
      <c r="O13" s="28"/>
      <c r="P13" s="28"/>
      <c r="Q13" s="29">
        <f t="shared" si="0"/>
        <v>98.2</v>
      </c>
      <c r="R13" s="20">
        <f t="shared" si="1"/>
        <v>10</v>
      </c>
    </row>
    <row r="14" spans="1:18" s="15" customFormat="1" ht="45" customHeight="1" x14ac:dyDescent="0.3">
      <c r="A14" s="19">
        <v>312</v>
      </c>
      <c r="B14" s="27">
        <f>第4!$K$59</f>
        <v>-22.400000000000002</v>
      </c>
      <c r="C14" s="27">
        <f>第5!$K$59</f>
        <v>0.8</v>
      </c>
      <c r="D14" s="27">
        <f>第6!$K$59</f>
        <v>2.8000000000000007</v>
      </c>
      <c r="E14" s="27">
        <f>第8!$K$59</f>
        <v>-23.6</v>
      </c>
      <c r="F14" s="27">
        <f>第9!$K$59</f>
        <v>5.6</v>
      </c>
      <c r="G14" s="27">
        <f>第10!$K$59</f>
        <v>3.1999999999999993</v>
      </c>
      <c r="H14" s="27">
        <f>第11!$K$59</f>
        <v>4.3999999999999995</v>
      </c>
      <c r="I14" s="27">
        <f>第12!$K$59</f>
        <v>-4.4000000000000004</v>
      </c>
      <c r="J14" s="27">
        <f>第14!$K$59</f>
        <v>2</v>
      </c>
      <c r="K14" s="27">
        <f>第15!$K$59</f>
        <v>-0.7999999999999996</v>
      </c>
      <c r="L14" s="27">
        <f>第16!$K$59</f>
        <v>-3.2000000000000006</v>
      </c>
      <c r="M14" s="28"/>
      <c r="N14" s="28"/>
      <c r="O14" s="28"/>
      <c r="P14" s="28"/>
      <c r="Q14" s="29">
        <f t="shared" si="0"/>
        <v>-35.600000000000009</v>
      </c>
      <c r="R14" s="20">
        <f t="shared" si="1"/>
        <v>14</v>
      </c>
    </row>
    <row r="15" spans="1:18" s="15" customFormat="1" ht="45" customHeight="1" x14ac:dyDescent="0.3">
      <c r="A15" s="19">
        <v>313</v>
      </c>
      <c r="B15" s="27">
        <f>第4!$K$64</f>
        <v>7.2</v>
      </c>
      <c r="C15" s="27">
        <f>第5!$K$64</f>
        <v>11.6</v>
      </c>
      <c r="D15" s="27">
        <f>第6!$K$64</f>
        <v>15.6</v>
      </c>
      <c r="E15" s="27">
        <f>第8!$K$64</f>
        <v>14.4</v>
      </c>
      <c r="F15" s="27">
        <f>第9!$K$64</f>
        <v>14.799999999999999</v>
      </c>
      <c r="G15" s="27">
        <f>第10!$K$64</f>
        <v>18</v>
      </c>
      <c r="H15" s="27">
        <f>第11!$K$64</f>
        <v>10</v>
      </c>
      <c r="I15" s="27">
        <f>第12!$K$64</f>
        <v>15.200000000000001</v>
      </c>
      <c r="J15" s="27">
        <f>第14!$K$64</f>
        <v>18.399999999999999</v>
      </c>
      <c r="K15" s="27">
        <f>第15!$K$64</f>
        <v>13.6</v>
      </c>
      <c r="L15" s="27">
        <f>第16!$K$64</f>
        <v>15.2</v>
      </c>
      <c r="M15" s="28"/>
      <c r="N15" s="28"/>
      <c r="O15" s="28"/>
      <c r="P15" s="28"/>
      <c r="Q15" s="29">
        <f t="shared" si="0"/>
        <v>153.99999999999997</v>
      </c>
      <c r="R15" s="70">
        <f t="shared" si="1"/>
        <v>4</v>
      </c>
    </row>
    <row r="16" spans="1:18" s="15" customFormat="1" ht="45" customHeight="1" x14ac:dyDescent="0.3">
      <c r="A16" s="19">
        <v>314</v>
      </c>
      <c r="B16" s="27">
        <f>第4!$K$69</f>
        <v>2.1999999999999993</v>
      </c>
      <c r="C16" s="27">
        <f>第5!$K$69</f>
        <v>2.4</v>
      </c>
      <c r="D16" s="27">
        <f>第6!$K$69</f>
        <v>16</v>
      </c>
      <c r="E16" s="27">
        <f>第8!$K$69</f>
        <v>8</v>
      </c>
      <c r="F16" s="27">
        <f>第9!$K$69</f>
        <v>12.8</v>
      </c>
      <c r="G16" s="27">
        <f>第10!$K$69</f>
        <v>14</v>
      </c>
      <c r="H16" s="27">
        <f>第11!$K$69</f>
        <v>7.6</v>
      </c>
      <c r="I16" s="27">
        <f>第12!$K$69</f>
        <v>11.800000000000002</v>
      </c>
      <c r="J16" s="27">
        <f>第14!$K$69</f>
        <v>17.8</v>
      </c>
      <c r="K16" s="27">
        <f>第15!$K$69</f>
        <v>9.2000000000000011</v>
      </c>
      <c r="L16" s="27">
        <f>第16!$K$69</f>
        <v>10.4</v>
      </c>
      <c r="M16" s="28"/>
      <c r="N16" s="28"/>
      <c r="O16" s="28"/>
      <c r="P16" s="28"/>
      <c r="Q16" s="29">
        <f t="shared" si="0"/>
        <v>112.20000000000002</v>
      </c>
      <c r="R16" s="20">
        <f t="shared" si="1"/>
        <v>7</v>
      </c>
    </row>
    <row r="17" spans="1:18" s="15" customFormat="1" ht="45" customHeight="1" thickBot="1" x14ac:dyDescent="0.6">
      <c r="A17" s="108" t="s">
        <v>27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10"/>
      <c r="R17" s="111"/>
    </row>
  </sheetData>
  <mergeCells count="2">
    <mergeCell ref="A1:R1"/>
    <mergeCell ref="A17:R17"/>
  </mergeCells>
  <phoneticPr fontId="1" type="noConversion"/>
  <conditionalFormatting sqref="E3:E16">
    <cfRule type="top10" dxfId="10" priority="11" rank="5"/>
  </conditionalFormatting>
  <conditionalFormatting sqref="D3:D16">
    <cfRule type="top10" dxfId="9" priority="10" rank="5"/>
  </conditionalFormatting>
  <conditionalFormatting sqref="C3:C16">
    <cfRule type="top10" dxfId="8" priority="9" rank="5"/>
  </conditionalFormatting>
  <conditionalFormatting sqref="B3:B16">
    <cfRule type="top10" dxfId="7" priority="8" rank="5"/>
  </conditionalFormatting>
  <conditionalFormatting sqref="F3:F16">
    <cfRule type="top10" dxfId="6" priority="7" rank="5"/>
  </conditionalFormatting>
  <conditionalFormatting sqref="G3:G16">
    <cfRule type="top10" dxfId="5" priority="6" rank="5"/>
  </conditionalFormatting>
  <conditionalFormatting sqref="H3:H16">
    <cfRule type="top10" dxfId="4" priority="5" rank="5"/>
  </conditionalFormatting>
  <conditionalFormatting sqref="I3:I16">
    <cfRule type="top10" dxfId="3" priority="4" rank="5"/>
  </conditionalFormatting>
  <conditionalFormatting sqref="J3:J16">
    <cfRule type="top10" dxfId="2" priority="3" rank="5"/>
  </conditionalFormatting>
  <conditionalFormatting sqref="K3:K16">
    <cfRule type="top10" dxfId="1" priority="2" rank="5"/>
  </conditionalFormatting>
  <conditionalFormatting sqref="L3:L16">
    <cfRule type="top10" dxfId="0" priority="1" rank="5"/>
  </conditionalFormatting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4975-2F4C-4B23-BC6D-143E43AF12C9}">
  <sheetPr>
    <pageSetUpPr fitToPage="1"/>
  </sheetPr>
  <dimension ref="B1:R73"/>
  <sheetViews>
    <sheetView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69" t="s">
        <v>4</v>
      </c>
      <c r="K3" s="69" t="s">
        <v>5</v>
      </c>
      <c r="L3" s="97"/>
    </row>
    <row r="4" spans="2:18" x14ac:dyDescent="0.3">
      <c r="B4" s="74">
        <v>301</v>
      </c>
      <c r="C4" s="67" t="s">
        <v>8</v>
      </c>
      <c r="D4" s="6"/>
      <c r="E4" s="67">
        <f>D4*0.2</f>
        <v>0</v>
      </c>
      <c r="F4" s="6">
        <f>N6</f>
        <v>5</v>
      </c>
      <c r="G4" s="67">
        <f>F4*0.4</f>
        <v>2</v>
      </c>
      <c r="H4" s="6">
        <f>N23</f>
        <v>5</v>
      </c>
      <c r="I4" s="67">
        <f>H4*0.4</f>
        <v>2</v>
      </c>
      <c r="J4" s="67">
        <f>E4+G4+I4</f>
        <v>4</v>
      </c>
      <c r="K4" s="77">
        <f>SUM(J4:J8)</f>
        <v>11.2</v>
      </c>
      <c r="L4" s="80">
        <f>COUNTIF($K$4:$K$73,"&gt;"&amp;K4)+1</f>
        <v>3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75"/>
      <c r="C5" s="68" t="s">
        <v>9</v>
      </c>
      <c r="D5" s="7"/>
      <c r="E5" s="68">
        <f t="shared" ref="E5:E68" si="0">D5*0.2</f>
        <v>0</v>
      </c>
      <c r="F5" s="7">
        <f>O6</f>
        <v>5</v>
      </c>
      <c r="G5" s="68">
        <f t="shared" ref="G5:G68" si="1">F5*0.4</f>
        <v>2</v>
      </c>
      <c r="H5" s="7">
        <f>O23</f>
        <v>0</v>
      </c>
      <c r="I5" s="68">
        <f t="shared" ref="I5:I68" si="2">H5*0.4</f>
        <v>0</v>
      </c>
      <c r="J5" s="68">
        <f t="shared" ref="J5:J8" si="3">E5+G5+I5</f>
        <v>2</v>
      </c>
      <c r="K5" s="78"/>
      <c r="L5" s="81"/>
      <c r="N5" s="21">
        <v>46013</v>
      </c>
      <c r="O5" s="21">
        <v>46014</v>
      </c>
      <c r="P5" s="21">
        <v>46015</v>
      </c>
      <c r="Q5" s="21">
        <v>46016</v>
      </c>
      <c r="R5" s="21">
        <v>46017</v>
      </c>
    </row>
    <row r="6" spans="2:18" x14ac:dyDescent="0.3">
      <c r="B6" s="75"/>
      <c r="C6" s="68" t="s">
        <v>10</v>
      </c>
      <c r="D6" s="7"/>
      <c r="E6" s="68">
        <f t="shared" si="0"/>
        <v>0</v>
      </c>
      <c r="F6" s="7">
        <f>P6</f>
        <v>3</v>
      </c>
      <c r="G6" s="68">
        <f t="shared" si="1"/>
        <v>1.2000000000000002</v>
      </c>
      <c r="H6" s="7">
        <f>P23</f>
        <v>0</v>
      </c>
      <c r="I6" s="68">
        <f t="shared" si="2"/>
        <v>0</v>
      </c>
      <c r="J6" s="68">
        <f t="shared" si="3"/>
        <v>1.2000000000000002</v>
      </c>
      <c r="K6" s="78"/>
      <c r="L6" s="81"/>
      <c r="M6" s="11">
        <v>1</v>
      </c>
      <c r="N6" s="22">
        <v>5</v>
      </c>
      <c r="O6" s="22">
        <v>5</v>
      </c>
      <c r="P6" s="22">
        <v>3</v>
      </c>
      <c r="Q6" s="22"/>
      <c r="R6" s="22">
        <v>5</v>
      </c>
    </row>
    <row r="7" spans="2:18" x14ac:dyDescent="0.3">
      <c r="B7" s="75"/>
      <c r="C7" s="68" t="s">
        <v>11</v>
      </c>
      <c r="D7" s="7"/>
      <c r="E7" s="68">
        <f t="shared" si="0"/>
        <v>0</v>
      </c>
      <c r="F7" s="7">
        <f>Q6</f>
        <v>0</v>
      </c>
      <c r="G7" s="68">
        <f t="shared" si="1"/>
        <v>0</v>
      </c>
      <c r="H7" s="7">
        <f>Q23</f>
        <v>0</v>
      </c>
      <c r="I7" s="68">
        <f t="shared" si="2"/>
        <v>0</v>
      </c>
      <c r="J7" s="68">
        <f t="shared" si="3"/>
        <v>0</v>
      </c>
      <c r="K7" s="78"/>
      <c r="L7" s="81"/>
      <c r="M7" s="11">
        <v>2</v>
      </c>
      <c r="N7" s="22">
        <v>4</v>
      </c>
      <c r="O7" s="22">
        <v>5</v>
      </c>
      <c r="P7" s="22">
        <v>5</v>
      </c>
      <c r="Q7" s="22"/>
      <c r="R7" s="22">
        <v>4</v>
      </c>
    </row>
    <row r="8" spans="2:18" ht="18.8" thickBot="1" x14ac:dyDescent="0.35">
      <c r="B8" s="76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79"/>
      <c r="L8" s="82"/>
      <c r="M8" s="11">
        <v>3</v>
      </c>
      <c r="N8" s="22">
        <v>5</v>
      </c>
      <c r="O8" s="22">
        <v>5</v>
      </c>
      <c r="P8" s="22">
        <v>5</v>
      </c>
      <c r="Q8" s="22"/>
      <c r="R8" s="22">
        <v>5</v>
      </c>
    </row>
    <row r="9" spans="2:18" x14ac:dyDescent="0.3">
      <c r="B9" s="83">
        <v>302</v>
      </c>
      <c r="C9" s="67" t="s">
        <v>8</v>
      </c>
      <c r="D9" s="6"/>
      <c r="E9" s="67">
        <f t="shared" si="0"/>
        <v>0</v>
      </c>
      <c r="F9" s="6">
        <f>N7</f>
        <v>4</v>
      </c>
      <c r="G9" s="67">
        <f t="shared" si="1"/>
        <v>1.6</v>
      </c>
      <c r="H9" s="6">
        <f>N24</f>
        <v>3</v>
      </c>
      <c r="I9" s="67">
        <f t="shared" si="2"/>
        <v>1.2000000000000002</v>
      </c>
      <c r="J9" s="67">
        <f>E9+G9+I9</f>
        <v>2.8000000000000003</v>
      </c>
      <c r="K9" s="77">
        <f>SUM(J9:J13)</f>
        <v>10.4</v>
      </c>
      <c r="L9" s="80">
        <f t="shared" ref="L9" si="4">COUNTIF($K$4:$K$73,"&gt;"&amp;K9)+1</f>
        <v>8</v>
      </c>
      <c r="M9" s="11">
        <v>4</v>
      </c>
      <c r="N9" s="22">
        <v>5</v>
      </c>
      <c r="O9" s="22">
        <v>4</v>
      </c>
      <c r="P9" s="22">
        <v>5</v>
      </c>
      <c r="Q9" s="22"/>
      <c r="R9" s="22">
        <v>5</v>
      </c>
    </row>
    <row r="10" spans="2:18" x14ac:dyDescent="0.3">
      <c r="B10" s="84"/>
      <c r="C10" s="68" t="s">
        <v>9</v>
      </c>
      <c r="D10" s="7"/>
      <c r="E10" s="68">
        <f t="shared" si="0"/>
        <v>0</v>
      </c>
      <c r="F10" s="7">
        <f>O7</f>
        <v>5</v>
      </c>
      <c r="G10" s="68">
        <f t="shared" si="1"/>
        <v>2</v>
      </c>
      <c r="H10" s="7">
        <f>O24</f>
        <v>0</v>
      </c>
      <c r="I10" s="68">
        <f t="shared" si="2"/>
        <v>0</v>
      </c>
      <c r="J10" s="68">
        <f t="shared" ref="J10:J73" si="5">E10+G10+I10</f>
        <v>2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/>
      <c r="R10" s="22">
        <v>5</v>
      </c>
    </row>
    <row r="11" spans="2:18" x14ac:dyDescent="0.3">
      <c r="B11" s="84"/>
      <c r="C11" s="68" t="s">
        <v>10</v>
      </c>
      <c r="D11" s="7"/>
      <c r="E11" s="68">
        <f t="shared" si="0"/>
        <v>0</v>
      </c>
      <c r="F11" s="7">
        <f>P7</f>
        <v>5</v>
      </c>
      <c r="G11" s="68">
        <f t="shared" si="1"/>
        <v>2</v>
      </c>
      <c r="H11" s="7">
        <f>P24</f>
        <v>0</v>
      </c>
      <c r="I11" s="68">
        <f t="shared" si="2"/>
        <v>0</v>
      </c>
      <c r="J11" s="68">
        <f t="shared" si="5"/>
        <v>2</v>
      </c>
      <c r="K11" s="78"/>
      <c r="L11" s="81"/>
      <c r="M11" s="11">
        <v>6</v>
      </c>
      <c r="N11" s="36">
        <v>5</v>
      </c>
      <c r="O11" s="36">
        <v>5</v>
      </c>
      <c r="P11" s="36">
        <v>2</v>
      </c>
      <c r="Q11" s="36"/>
      <c r="R11" s="36">
        <v>5</v>
      </c>
    </row>
    <row r="12" spans="2:18" x14ac:dyDescent="0.3">
      <c r="B12" s="84"/>
      <c r="C12" s="68" t="s">
        <v>11</v>
      </c>
      <c r="D12" s="7"/>
      <c r="E12" s="68">
        <f t="shared" si="0"/>
        <v>0</v>
      </c>
      <c r="F12" s="7">
        <f>Q7</f>
        <v>0</v>
      </c>
      <c r="G12" s="68">
        <f t="shared" si="1"/>
        <v>0</v>
      </c>
      <c r="H12" s="7">
        <f>Q24</f>
        <v>0</v>
      </c>
      <c r="I12" s="68">
        <f t="shared" si="2"/>
        <v>0</v>
      </c>
      <c r="J12" s="68">
        <f t="shared" si="5"/>
        <v>0</v>
      </c>
      <c r="K12" s="78"/>
      <c r="L12" s="81"/>
      <c r="M12" s="11">
        <v>7</v>
      </c>
      <c r="N12" s="36">
        <v>5</v>
      </c>
      <c r="O12" s="36">
        <v>5</v>
      </c>
      <c r="P12" s="36">
        <v>5</v>
      </c>
      <c r="Q12" s="36"/>
      <c r="R12" s="36">
        <v>5</v>
      </c>
    </row>
    <row r="13" spans="2:18" ht="18.8" thickBot="1" x14ac:dyDescent="0.35">
      <c r="B13" s="85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3.6</v>
      </c>
      <c r="K13" s="79"/>
      <c r="L13" s="82"/>
      <c r="M13" s="11">
        <v>8</v>
      </c>
      <c r="N13" s="36">
        <v>5</v>
      </c>
      <c r="O13" s="36">
        <v>3</v>
      </c>
      <c r="P13" s="36">
        <v>5</v>
      </c>
      <c r="Q13" s="36"/>
      <c r="R13" s="36">
        <v>3</v>
      </c>
    </row>
    <row r="14" spans="2:18" x14ac:dyDescent="0.3">
      <c r="B14" s="74">
        <v>303</v>
      </c>
      <c r="C14" s="67" t="s">
        <v>8</v>
      </c>
      <c r="D14" s="6"/>
      <c r="E14" s="67">
        <f t="shared" si="0"/>
        <v>0</v>
      </c>
      <c r="F14" s="6">
        <f>N8</f>
        <v>5</v>
      </c>
      <c r="G14" s="67">
        <f t="shared" si="1"/>
        <v>2</v>
      </c>
      <c r="H14" s="6">
        <f>N25</f>
        <v>2</v>
      </c>
      <c r="I14" s="67">
        <f t="shared" si="2"/>
        <v>0.8</v>
      </c>
      <c r="J14" s="67">
        <f t="shared" si="5"/>
        <v>2.8</v>
      </c>
      <c r="K14" s="77">
        <f t="shared" ref="K14" si="6">SUM(J14:J18)</f>
        <v>10.8</v>
      </c>
      <c r="L14" s="80">
        <f t="shared" ref="L14" si="7">COUNTIF($K$4:$K$73,"&gt;"&amp;K14)+1</f>
        <v>6</v>
      </c>
      <c r="M14" s="11">
        <v>9</v>
      </c>
      <c r="N14" s="36">
        <v>5</v>
      </c>
      <c r="O14" s="36">
        <v>1</v>
      </c>
      <c r="P14" s="36">
        <v>1</v>
      </c>
      <c r="Q14" s="36"/>
      <c r="R14" s="36">
        <v>5</v>
      </c>
    </row>
    <row r="15" spans="2:18" x14ac:dyDescent="0.3">
      <c r="B15" s="75"/>
      <c r="C15" s="68" t="s">
        <v>9</v>
      </c>
      <c r="D15" s="7"/>
      <c r="E15" s="68">
        <f t="shared" si="0"/>
        <v>0</v>
      </c>
      <c r="F15" s="7">
        <f>O8</f>
        <v>5</v>
      </c>
      <c r="G15" s="68">
        <f t="shared" si="1"/>
        <v>2</v>
      </c>
      <c r="H15" s="7">
        <f>O25</f>
        <v>0</v>
      </c>
      <c r="I15" s="68">
        <f t="shared" si="2"/>
        <v>0</v>
      </c>
      <c r="J15" s="68">
        <f t="shared" si="5"/>
        <v>2</v>
      </c>
      <c r="K15" s="78"/>
      <c r="L15" s="81"/>
      <c r="M15" s="11">
        <v>10</v>
      </c>
      <c r="N15" s="36">
        <v>5</v>
      </c>
      <c r="O15" s="36">
        <v>5</v>
      </c>
      <c r="P15" s="36">
        <v>5</v>
      </c>
      <c r="Q15" s="36"/>
      <c r="R15" s="36">
        <v>5</v>
      </c>
    </row>
    <row r="16" spans="2:18" x14ac:dyDescent="0.3">
      <c r="B16" s="75"/>
      <c r="C16" s="68" t="s">
        <v>10</v>
      </c>
      <c r="D16" s="7"/>
      <c r="E16" s="68">
        <f t="shared" si="0"/>
        <v>0</v>
      </c>
      <c r="F16" s="7">
        <f>P8</f>
        <v>5</v>
      </c>
      <c r="G16" s="68">
        <f t="shared" si="1"/>
        <v>2</v>
      </c>
      <c r="H16" s="7">
        <f>P25</f>
        <v>0</v>
      </c>
      <c r="I16" s="68">
        <f t="shared" si="2"/>
        <v>0</v>
      </c>
      <c r="J16" s="68">
        <f t="shared" si="5"/>
        <v>2</v>
      </c>
      <c r="K16" s="78"/>
      <c r="L16" s="81"/>
      <c r="M16" s="11">
        <v>11</v>
      </c>
      <c r="N16" s="22">
        <v>5</v>
      </c>
      <c r="O16" s="22">
        <v>5</v>
      </c>
      <c r="P16" s="22">
        <v>4</v>
      </c>
      <c r="Q16" s="22"/>
      <c r="R16" s="22">
        <v>4</v>
      </c>
    </row>
    <row r="17" spans="2:18" x14ac:dyDescent="0.3">
      <c r="B17" s="75"/>
      <c r="C17" s="68" t="s">
        <v>11</v>
      </c>
      <c r="D17" s="7"/>
      <c r="E17" s="68">
        <f t="shared" si="0"/>
        <v>0</v>
      </c>
      <c r="F17" s="7">
        <f>Q8</f>
        <v>0</v>
      </c>
      <c r="G17" s="68">
        <f t="shared" si="1"/>
        <v>0</v>
      </c>
      <c r="H17" s="7">
        <f>Q25</f>
        <v>0</v>
      </c>
      <c r="I17" s="68">
        <f t="shared" si="2"/>
        <v>0</v>
      </c>
      <c r="J17" s="68">
        <f t="shared" si="5"/>
        <v>0</v>
      </c>
      <c r="K17" s="78"/>
      <c r="L17" s="81"/>
      <c r="M17" s="11">
        <v>12</v>
      </c>
      <c r="N17" s="22">
        <v>-3</v>
      </c>
      <c r="O17" s="22">
        <v>0</v>
      </c>
      <c r="P17" s="22">
        <v>-1</v>
      </c>
      <c r="Q17" s="22"/>
      <c r="R17" s="22">
        <v>-5</v>
      </c>
    </row>
    <row r="18" spans="2:18" ht="18.8" thickBot="1" x14ac:dyDescent="0.35">
      <c r="B18" s="76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79"/>
      <c r="L18" s="82"/>
      <c r="M18" s="11">
        <v>13</v>
      </c>
      <c r="N18" s="22">
        <v>5</v>
      </c>
      <c r="O18" s="22">
        <v>5</v>
      </c>
      <c r="P18" s="22">
        <v>4</v>
      </c>
      <c r="Q18" s="22"/>
      <c r="R18" s="22">
        <v>5</v>
      </c>
    </row>
    <row r="19" spans="2:18" ht="18.8" thickBot="1" x14ac:dyDescent="0.35">
      <c r="B19" s="83">
        <v>304</v>
      </c>
      <c r="C19" s="67" t="s">
        <v>8</v>
      </c>
      <c r="D19" s="6">
        <v>-1</v>
      </c>
      <c r="E19" s="67">
        <f t="shared" si="0"/>
        <v>-0.2</v>
      </c>
      <c r="F19" s="6">
        <f>N9</f>
        <v>5</v>
      </c>
      <c r="G19" s="67">
        <f t="shared" si="1"/>
        <v>2</v>
      </c>
      <c r="H19" s="6">
        <f>N26</f>
        <v>4</v>
      </c>
      <c r="I19" s="67">
        <f t="shared" si="2"/>
        <v>1.6</v>
      </c>
      <c r="J19" s="67">
        <f t="shared" si="5"/>
        <v>3.4000000000000004</v>
      </c>
      <c r="K19" s="77">
        <f t="shared" ref="K19" si="8">SUM(J19:J23)</f>
        <v>11</v>
      </c>
      <c r="L19" s="80">
        <f t="shared" ref="L19" si="9">COUNTIF($K$4:$K$73,"&gt;"&amp;K19)+1</f>
        <v>5</v>
      </c>
      <c r="M19" s="11">
        <v>14</v>
      </c>
      <c r="N19" s="26">
        <v>5</v>
      </c>
      <c r="O19" s="22">
        <v>1</v>
      </c>
      <c r="P19" s="22">
        <v>5</v>
      </c>
      <c r="Q19" s="22"/>
      <c r="R19" s="22">
        <v>1</v>
      </c>
    </row>
    <row r="20" spans="2:18" ht="18.8" thickBot="1" x14ac:dyDescent="0.35">
      <c r="B20" s="84"/>
      <c r="C20" s="68" t="s">
        <v>9</v>
      </c>
      <c r="D20" s="7"/>
      <c r="E20" s="68">
        <f t="shared" si="0"/>
        <v>0</v>
      </c>
      <c r="F20" s="7">
        <f>O9</f>
        <v>4</v>
      </c>
      <c r="G20" s="68">
        <f t="shared" si="1"/>
        <v>1.6</v>
      </c>
      <c r="H20" s="7">
        <f>O26</f>
        <v>0</v>
      </c>
      <c r="I20" s="68">
        <f t="shared" si="2"/>
        <v>0</v>
      </c>
      <c r="J20" s="68">
        <f t="shared" si="5"/>
        <v>1.6</v>
      </c>
      <c r="K20" s="78"/>
      <c r="L20" s="81"/>
    </row>
    <row r="21" spans="2:18" x14ac:dyDescent="0.3">
      <c r="B21" s="84"/>
      <c r="C21" s="68" t="s">
        <v>10</v>
      </c>
      <c r="D21" s="7"/>
      <c r="E21" s="68">
        <f t="shared" si="0"/>
        <v>0</v>
      </c>
      <c r="F21" s="7">
        <f>P9</f>
        <v>5</v>
      </c>
      <c r="G21" s="68">
        <f t="shared" si="1"/>
        <v>2</v>
      </c>
      <c r="H21" s="7">
        <f>P26</f>
        <v>0</v>
      </c>
      <c r="I21" s="68">
        <f t="shared" si="2"/>
        <v>0</v>
      </c>
      <c r="J21" s="68">
        <f t="shared" si="5"/>
        <v>2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84"/>
      <c r="C22" s="68" t="s">
        <v>11</v>
      </c>
      <c r="D22" s="7"/>
      <c r="E22" s="68">
        <f t="shared" si="0"/>
        <v>0</v>
      </c>
      <c r="F22" s="7">
        <f>Q9</f>
        <v>0</v>
      </c>
      <c r="G22" s="68">
        <f t="shared" si="1"/>
        <v>0</v>
      </c>
      <c r="H22" s="7">
        <f>Q26</f>
        <v>0</v>
      </c>
      <c r="I22" s="68">
        <f t="shared" si="2"/>
        <v>0</v>
      </c>
      <c r="J22" s="68">
        <f t="shared" si="5"/>
        <v>0</v>
      </c>
      <c r="K22" s="78"/>
      <c r="L22" s="81"/>
      <c r="N22" s="21">
        <v>46013</v>
      </c>
      <c r="O22" s="21">
        <v>46014</v>
      </c>
      <c r="P22" s="21">
        <v>46015</v>
      </c>
      <c r="Q22" s="21">
        <v>46016</v>
      </c>
      <c r="R22" s="21">
        <v>46017</v>
      </c>
    </row>
    <row r="23" spans="2:18" ht="18.8" thickBot="1" x14ac:dyDescent="0.35">
      <c r="B23" s="8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5</v>
      </c>
      <c r="I23" s="4">
        <f t="shared" si="2"/>
        <v>2</v>
      </c>
      <c r="J23" s="4">
        <f t="shared" si="5"/>
        <v>4</v>
      </c>
      <c r="K23" s="79"/>
      <c r="L23" s="82"/>
      <c r="M23" s="11">
        <v>1</v>
      </c>
      <c r="N23" s="22">
        <v>5</v>
      </c>
      <c r="O23" s="22"/>
      <c r="P23" s="22"/>
      <c r="Q23" s="22"/>
      <c r="R23" s="22">
        <v>5</v>
      </c>
    </row>
    <row r="24" spans="2:18" x14ac:dyDescent="0.3">
      <c r="B24" s="74">
        <v>305</v>
      </c>
      <c r="C24" s="67" t="s">
        <v>8</v>
      </c>
      <c r="D24" s="6"/>
      <c r="E24" s="67">
        <f t="shared" si="0"/>
        <v>0</v>
      </c>
      <c r="F24" s="6">
        <f>N10</f>
        <v>5</v>
      </c>
      <c r="G24" s="67">
        <f t="shared" si="1"/>
        <v>2</v>
      </c>
      <c r="H24" s="6">
        <f>N27</f>
        <v>5</v>
      </c>
      <c r="I24" s="67">
        <f t="shared" si="2"/>
        <v>2</v>
      </c>
      <c r="J24" s="67">
        <f t="shared" si="5"/>
        <v>4</v>
      </c>
      <c r="K24" s="77">
        <f t="shared" ref="K24" si="10">SUM(J24:J28)</f>
        <v>12</v>
      </c>
      <c r="L24" s="80">
        <f t="shared" ref="L24:L34" si="11">COUNTIF($K$4:$K$73,"&gt;"&amp;K24)+1</f>
        <v>1</v>
      </c>
      <c r="M24" s="11">
        <v>2</v>
      </c>
      <c r="N24" s="22">
        <v>3</v>
      </c>
      <c r="O24" s="32"/>
      <c r="P24" s="32"/>
      <c r="Q24" s="32"/>
      <c r="R24" s="32">
        <v>5</v>
      </c>
    </row>
    <row r="25" spans="2:18" x14ac:dyDescent="0.3">
      <c r="B25" s="75"/>
      <c r="C25" s="68" t="s">
        <v>9</v>
      </c>
      <c r="D25" s="7"/>
      <c r="E25" s="68">
        <f t="shared" si="0"/>
        <v>0</v>
      </c>
      <c r="F25" s="7">
        <f>O10</f>
        <v>5</v>
      </c>
      <c r="G25" s="68">
        <f t="shared" si="1"/>
        <v>2</v>
      </c>
      <c r="H25" s="7">
        <f>O27</f>
        <v>0</v>
      </c>
      <c r="I25" s="68">
        <f t="shared" si="2"/>
        <v>0</v>
      </c>
      <c r="J25" s="68">
        <f t="shared" si="5"/>
        <v>2</v>
      </c>
      <c r="K25" s="78"/>
      <c r="L25" s="81"/>
      <c r="M25" s="11">
        <v>3</v>
      </c>
      <c r="N25" s="22">
        <v>2</v>
      </c>
      <c r="O25" s="22"/>
      <c r="P25" s="22"/>
      <c r="Q25" s="22"/>
      <c r="R25" s="32">
        <v>5</v>
      </c>
    </row>
    <row r="26" spans="2:18" x14ac:dyDescent="0.3">
      <c r="B26" s="75"/>
      <c r="C26" s="68" t="s">
        <v>10</v>
      </c>
      <c r="D26" s="7"/>
      <c r="E26" s="68">
        <f t="shared" si="0"/>
        <v>0</v>
      </c>
      <c r="F26" s="7">
        <f>P10</f>
        <v>5</v>
      </c>
      <c r="G26" s="68">
        <f t="shared" si="1"/>
        <v>2</v>
      </c>
      <c r="H26" s="7">
        <f>P27</f>
        <v>0</v>
      </c>
      <c r="I26" s="68">
        <f t="shared" si="2"/>
        <v>0</v>
      </c>
      <c r="J26" s="68">
        <f t="shared" si="5"/>
        <v>2</v>
      </c>
      <c r="K26" s="78"/>
      <c r="L26" s="81"/>
      <c r="M26" s="11">
        <v>4</v>
      </c>
      <c r="N26" s="22">
        <v>4</v>
      </c>
      <c r="O26" s="32"/>
      <c r="P26" s="32"/>
      <c r="Q26" s="32"/>
      <c r="R26" s="32">
        <v>5</v>
      </c>
    </row>
    <row r="27" spans="2:18" x14ac:dyDescent="0.3">
      <c r="B27" s="75"/>
      <c r="C27" s="68" t="s">
        <v>11</v>
      </c>
      <c r="D27" s="7"/>
      <c r="E27" s="68">
        <f t="shared" si="0"/>
        <v>0</v>
      </c>
      <c r="F27" s="7">
        <f>Q10</f>
        <v>0</v>
      </c>
      <c r="G27" s="68">
        <f t="shared" si="1"/>
        <v>0</v>
      </c>
      <c r="H27" s="7">
        <f>Q27</f>
        <v>0</v>
      </c>
      <c r="I27" s="68">
        <f t="shared" si="2"/>
        <v>0</v>
      </c>
      <c r="J27" s="68">
        <f t="shared" si="5"/>
        <v>0</v>
      </c>
      <c r="K27" s="78"/>
      <c r="L27" s="81"/>
      <c r="M27" s="11">
        <v>5</v>
      </c>
      <c r="N27" s="22">
        <v>5</v>
      </c>
      <c r="O27" s="32"/>
      <c r="P27" s="32"/>
      <c r="Q27" s="32"/>
      <c r="R27" s="32">
        <v>5</v>
      </c>
    </row>
    <row r="28" spans="2:18" ht="18.8" thickBot="1" x14ac:dyDescent="0.35">
      <c r="B28" s="76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79"/>
      <c r="L28" s="82"/>
      <c r="M28" s="11">
        <v>6</v>
      </c>
      <c r="N28" s="36">
        <v>3</v>
      </c>
      <c r="O28" s="36"/>
      <c r="P28" s="36"/>
      <c r="Q28" s="36"/>
      <c r="R28" s="37">
        <v>5</v>
      </c>
    </row>
    <row r="29" spans="2:18" x14ac:dyDescent="0.3">
      <c r="B29" s="83">
        <v>306</v>
      </c>
      <c r="C29" s="67" t="s">
        <v>8</v>
      </c>
      <c r="D29" s="6"/>
      <c r="E29" s="67">
        <f t="shared" si="0"/>
        <v>0</v>
      </c>
      <c r="F29" s="6">
        <f>N11</f>
        <v>5</v>
      </c>
      <c r="G29" s="67">
        <f t="shared" si="1"/>
        <v>2</v>
      </c>
      <c r="H29" s="6">
        <f>N28</f>
        <v>3</v>
      </c>
      <c r="I29" s="67">
        <f t="shared" si="2"/>
        <v>1.2000000000000002</v>
      </c>
      <c r="J29" s="67">
        <f t="shared" si="5"/>
        <v>3.2</v>
      </c>
      <c r="K29" s="77">
        <f t="shared" ref="K29" si="12">SUM(J29:J33)</f>
        <v>10</v>
      </c>
      <c r="L29" s="80">
        <f t="shared" si="11"/>
        <v>9</v>
      </c>
      <c r="M29" s="11">
        <v>7</v>
      </c>
      <c r="N29" s="36">
        <v>5</v>
      </c>
      <c r="O29" s="36"/>
      <c r="P29" s="36"/>
      <c r="Q29" s="36"/>
      <c r="R29" s="37">
        <v>5</v>
      </c>
    </row>
    <row r="30" spans="2:18" x14ac:dyDescent="0.3">
      <c r="B30" s="84"/>
      <c r="C30" s="68" t="s">
        <v>9</v>
      </c>
      <c r="D30" s="7"/>
      <c r="E30" s="68">
        <f t="shared" si="0"/>
        <v>0</v>
      </c>
      <c r="F30" s="7">
        <f>O11</f>
        <v>5</v>
      </c>
      <c r="G30" s="68">
        <f t="shared" si="1"/>
        <v>2</v>
      </c>
      <c r="H30" s="7">
        <f>O28</f>
        <v>0</v>
      </c>
      <c r="I30" s="68">
        <f t="shared" si="2"/>
        <v>0</v>
      </c>
      <c r="J30" s="68">
        <f t="shared" si="5"/>
        <v>2</v>
      </c>
      <c r="K30" s="78"/>
      <c r="L30" s="81"/>
      <c r="M30" s="11">
        <v>8</v>
      </c>
      <c r="N30" s="36">
        <v>-1</v>
      </c>
      <c r="O30" s="36"/>
      <c r="P30" s="36"/>
      <c r="Q30" s="36"/>
      <c r="R30" s="37">
        <v>5</v>
      </c>
    </row>
    <row r="31" spans="2:18" x14ac:dyDescent="0.3">
      <c r="B31" s="84"/>
      <c r="C31" s="68" t="s">
        <v>10</v>
      </c>
      <c r="D31" s="7"/>
      <c r="E31" s="68">
        <f t="shared" si="0"/>
        <v>0</v>
      </c>
      <c r="F31" s="7">
        <f>P11</f>
        <v>2</v>
      </c>
      <c r="G31" s="68">
        <f t="shared" si="1"/>
        <v>0.8</v>
      </c>
      <c r="H31" s="7">
        <f>P28</f>
        <v>0</v>
      </c>
      <c r="I31" s="68">
        <f t="shared" si="2"/>
        <v>0</v>
      </c>
      <c r="J31" s="68">
        <f t="shared" si="5"/>
        <v>0.8</v>
      </c>
      <c r="K31" s="78"/>
      <c r="L31" s="81"/>
      <c r="M31" s="11">
        <v>9</v>
      </c>
      <c r="N31" s="36">
        <v>2</v>
      </c>
      <c r="O31" s="36"/>
      <c r="P31" s="36"/>
      <c r="Q31" s="36"/>
      <c r="R31" s="37">
        <v>5</v>
      </c>
    </row>
    <row r="32" spans="2:18" x14ac:dyDescent="0.3">
      <c r="B32" s="84"/>
      <c r="C32" s="68" t="s">
        <v>11</v>
      </c>
      <c r="D32" s="7"/>
      <c r="E32" s="68">
        <f t="shared" si="0"/>
        <v>0</v>
      </c>
      <c r="F32" s="7">
        <f>Q11</f>
        <v>0</v>
      </c>
      <c r="G32" s="68">
        <f t="shared" si="1"/>
        <v>0</v>
      </c>
      <c r="H32" s="7">
        <f>Q28</f>
        <v>0</v>
      </c>
      <c r="I32" s="68">
        <f t="shared" si="2"/>
        <v>0</v>
      </c>
      <c r="J32" s="68">
        <f t="shared" si="5"/>
        <v>0</v>
      </c>
      <c r="K32" s="78"/>
      <c r="L32" s="81"/>
      <c r="M32" s="11">
        <v>10</v>
      </c>
      <c r="N32" s="36">
        <v>3</v>
      </c>
      <c r="O32" s="36"/>
      <c r="P32" s="36"/>
      <c r="Q32" s="36"/>
      <c r="R32" s="37">
        <v>5</v>
      </c>
    </row>
    <row r="33" spans="2:18" ht="18.8" thickBot="1" x14ac:dyDescent="0.35">
      <c r="B33" s="85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79"/>
      <c r="L33" s="82"/>
      <c r="M33" s="11">
        <v>11</v>
      </c>
      <c r="N33" s="22">
        <v>-1</v>
      </c>
      <c r="O33" s="22"/>
      <c r="P33" s="22"/>
      <c r="Q33" s="22"/>
      <c r="R33" s="32">
        <v>4</v>
      </c>
    </row>
    <row r="34" spans="2:18" x14ac:dyDescent="0.3">
      <c r="B34" s="74">
        <v>307</v>
      </c>
      <c r="C34" s="67" t="s">
        <v>8</v>
      </c>
      <c r="D34" s="6"/>
      <c r="E34" s="67">
        <f t="shared" si="0"/>
        <v>0</v>
      </c>
      <c r="F34" s="6">
        <f>N12</f>
        <v>5</v>
      </c>
      <c r="G34" s="67">
        <f t="shared" si="1"/>
        <v>2</v>
      </c>
      <c r="H34" s="6">
        <f>N29</f>
        <v>5</v>
      </c>
      <c r="I34" s="67">
        <f t="shared" si="2"/>
        <v>2</v>
      </c>
      <c r="J34" s="67">
        <f t="shared" si="5"/>
        <v>4</v>
      </c>
      <c r="K34" s="77">
        <f t="shared" ref="K34" si="13">SUM(J34:J38)</f>
        <v>12</v>
      </c>
      <c r="L34" s="80">
        <f t="shared" si="11"/>
        <v>1</v>
      </c>
      <c r="M34" s="11">
        <v>12</v>
      </c>
      <c r="N34" s="22">
        <v>0</v>
      </c>
      <c r="O34" s="22"/>
      <c r="P34" s="22"/>
      <c r="Q34" s="22"/>
      <c r="R34" s="32">
        <v>1</v>
      </c>
    </row>
    <row r="35" spans="2:18" x14ac:dyDescent="0.3">
      <c r="B35" s="75"/>
      <c r="C35" s="68" t="s">
        <v>9</v>
      </c>
      <c r="D35" s="7"/>
      <c r="E35" s="68">
        <f t="shared" si="0"/>
        <v>0</v>
      </c>
      <c r="F35" s="7">
        <f>O12</f>
        <v>5</v>
      </c>
      <c r="G35" s="68">
        <f t="shared" si="1"/>
        <v>2</v>
      </c>
      <c r="H35" s="7">
        <f>O29</f>
        <v>0</v>
      </c>
      <c r="I35" s="68">
        <f t="shared" si="2"/>
        <v>0</v>
      </c>
      <c r="J35" s="68">
        <f t="shared" si="5"/>
        <v>2</v>
      </c>
      <c r="K35" s="78"/>
      <c r="L35" s="81"/>
      <c r="M35" s="11">
        <v>13</v>
      </c>
      <c r="N35" s="22">
        <v>3</v>
      </c>
      <c r="O35" s="22"/>
      <c r="P35" s="22"/>
      <c r="Q35" s="22"/>
      <c r="R35" s="32">
        <v>5</v>
      </c>
    </row>
    <row r="36" spans="2:18" ht="18.8" thickBot="1" x14ac:dyDescent="0.35">
      <c r="B36" s="75"/>
      <c r="C36" s="68" t="s">
        <v>10</v>
      </c>
      <c r="D36" s="7"/>
      <c r="E36" s="68">
        <f t="shared" si="0"/>
        <v>0</v>
      </c>
      <c r="F36" s="7">
        <f>P12</f>
        <v>5</v>
      </c>
      <c r="G36" s="68">
        <f t="shared" si="1"/>
        <v>2</v>
      </c>
      <c r="H36" s="7">
        <f>P29</f>
        <v>0</v>
      </c>
      <c r="I36" s="68">
        <f t="shared" si="2"/>
        <v>0</v>
      </c>
      <c r="J36" s="68">
        <f t="shared" si="5"/>
        <v>2</v>
      </c>
      <c r="K36" s="78"/>
      <c r="L36" s="81"/>
      <c r="M36" s="11">
        <v>14</v>
      </c>
      <c r="N36" s="26">
        <v>1</v>
      </c>
      <c r="O36" s="26"/>
      <c r="P36" s="26"/>
      <c r="Q36" s="26"/>
      <c r="R36" s="32">
        <v>5</v>
      </c>
    </row>
    <row r="37" spans="2:18" x14ac:dyDescent="0.3">
      <c r="B37" s="75"/>
      <c r="C37" s="68" t="s">
        <v>11</v>
      </c>
      <c r="D37" s="7"/>
      <c r="E37" s="68">
        <f t="shared" si="0"/>
        <v>0</v>
      </c>
      <c r="F37" s="7">
        <f>Q12</f>
        <v>0</v>
      </c>
      <c r="G37" s="68">
        <f t="shared" si="1"/>
        <v>0</v>
      </c>
      <c r="H37" s="7">
        <f>Q29</f>
        <v>0</v>
      </c>
      <c r="I37" s="68">
        <f t="shared" si="2"/>
        <v>0</v>
      </c>
      <c r="J37" s="68">
        <f t="shared" si="5"/>
        <v>0</v>
      </c>
      <c r="K37" s="78"/>
      <c r="L37" s="81"/>
    </row>
    <row r="38" spans="2:18" ht="18.8" thickBot="1" x14ac:dyDescent="0.35">
      <c r="B38" s="76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79"/>
      <c r="L38" s="82"/>
    </row>
    <row r="39" spans="2:18" x14ac:dyDescent="0.3">
      <c r="B39" s="83">
        <v>308</v>
      </c>
      <c r="C39" s="67" t="s">
        <v>8</v>
      </c>
      <c r="D39" s="6"/>
      <c r="E39" s="67">
        <f t="shared" si="0"/>
        <v>0</v>
      </c>
      <c r="F39" s="6">
        <f>N13</f>
        <v>5</v>
      </c>
      <c r="G39" s="67">
        <f t="shared" si="1"/>
        <v>2</v>
      </c>
      <c r="H39" s="6">
        <f>N30</f>
        <v>-1</v>
      </c>
      <c r="I39" s="67">
        <f t="shared" si="2"/>
        <v>-0.4</v>
      </c>
      <c r="J39" s="67">
        <f t="shared" si="5"/>
        <v>1.6</v>
      </c>
      <c r="K39" s="77">
        <f t="shared" ref="K39" si="14">SUM(J39:J43)</f>
        <v>8</v>
      </c>
      <c r="L39" s="80">
        <f t="shared" ref="L39" si="15">COUNTIF($K$4:$K$73,"&gt;"&amp;K39)+1</f>
        <v>11</v>
      </c>
    </row>
    <row r="40" spans="2:18" x14ac:dyDescent="0.3">
      <c r="B40" s="84"/>
      <c r="C40" s="68" t="s">
        <v>9</v>
      </c>
      <c r="D40" s="7"/>
      <c r="E40" s="68">
        <f t="shared" si="0"/>
        <v>0</v>
      </c>
      <c r="F40" s="7">
        <f>O13</f>
        <v>3</v>
      </c>
      <c r="G40" s="68">
        <f t="shared" si="1"/>
        <v>1.2000000000000002</v>
      </c>
      <c r="H40" s="7">
        <f xml:space="preserve"> O30</f>
        <v>0</v>
      </c>
      <c r="I40" s="68">
        <f t="shared" si="2"/>
        <v>0</v>
      </c>
      <c r="J40" s="68">
        <f t="shared" si="5"/>
        <v>1.2000000000000002</v>
      </c>
      <c r="K40" s="78"/>
      <c r="L40" s="81"/>
    </row>
    <row r="41" spans="2:18" x14ac:dyDescent="0.3">
      <c r="B41" s="84"/>
      <c r="C41" s="68" t="s">
        <v>10</v>
      </c>
      <c r="D41" s="7"/>
      <c r="E41" s="68">
        <f t="shared" si="0"/>
        <v>0</v>
      </c>
      <c r="F41" s="7">
        <f>P13</f>
        <v>5</v>
      </c>
      <c r="G41" s="68">
        <f t="shared" si="1"/>
        <v>2</v>
      </c>
      <c r="H41" s="7">
        <f>P30</f>
        <v>0</v>
      </c>
      <c r="I41" s="68">
        <f t="shared" si="2"/>
        <v>0</v>
      </c>
      <c r="J41" s="68">
        <f t="shared" si="5"/>
        <v>2</v>
      </c>
      <c r="K41" s="78"/>
      <c r="L41" s="81"/>
    </row>
    <row r="42" spans="2:18" x14ac:dyDescent="0.3">
      <c r="B42" s="84"/>
      <c r="C42" s="68" t="s">
        <v>11</v>
      </c>
      <c r="D42" s="7"/>
      <c r="E42" s="68">
        <f t="shared" si="0"/>
        <v>0</v>
      </c>
      <c r="F42" s="7">
        <f>Q13</f>
        <v>0</v>
      </c>
      <c r="G42" s="68">
        <f t="shared" si="1"/>
        <v>0</v>
      </c>
      <c r="H42" s="7">
        <f>Q30</f>
        <v>0</v>
      </c>
      <c r="I42" s="68">
        <f t="shared" si="2"/>
        <v>0</v>
      </c>
      <c r="J42" s="68">
        <f t="shared" si="5"/>
        <v>0</v>
      </c>
      <c r="K42" s="78"/>
      <c r="L42" s="81"/>
    </row>
    <row r="43" spans="2:18" ht="18.8" thickBot="1" x14ac:dyDescent="0.35">
      <c r="B43" s="85"/>
      <c r="C43" s="4" t="s">
        <v>12</v>
      </c>
      <c r="D43" s="8"/>
      <c r="E43" s="4">
        <f t="shared" si="0"/>
        <v>0</v>
      </c>
      <c r="F43" s="8">
        <f>R13</f>
        <v>3</v>
      </c>
      <c r="G43" s="4">
        <f t="shared" si="1"/>
        <v>1.2000000000000002</v>
      </c>
      <c r="H43" s="8">
        <f>R30</f>
        <v>5</v>
      </c>
      <c r="I43" s="4">
        <f t="shared" si="2"/>
        <v>2</v>
      </c>
      <c r="J43" s="4">
        <f t="shared" si="5"/>
        <v>3.2</v>
      </c>
      <c r="K43" s="79"/>
      <c r="L43" s="82"/>
    </row>
    <row r="44" spans="2:18" x14ac:dyDescent="0.3">
      <c r="B44" s="74">
        <v>309</v>
      </c>
      <c r="C44" s="67" t="s">
        <v>8</v>
      </c>
      <c r="D44" s="6"/>
      <c r="E44" s="67">
        <f t="shared" si="0"/>
        <v>0</v>
      </c>
      <c r="F44" s="6">
        <f>N14</f>
        <v>5</v>
      </c>
      <c r="G44" s="67">
        <f t="shared" si="1"/>
        <v>2</v>
      </c>
      <c r="H44" s="6">
        <f>N31</f>
        <v>2</v>
      </c>
      <c r="I44" s="67">
        <f t="shared" si="2"/>
        <v>0.8</v>
      </c>
      <c r="J44" s="67">
        <f t="shared" si="5"/>
        <v>2.8</v>
      </c>
      <c r="K44" s="77">
        <f t="shared" ref="K44" si="16">SUM(J44:J48)</f>
        <v>7.6</v>
      </c>
      <c r="L44" s="80">
        <f t="shared" ref="L44:L49" si="17">COUNTIF($K$4:$K$73,"&gt;"&amp;K44)+1</f>
        <v>12</v>
      </c>
    </row>
    <row r="45" spans="2:18" x14ac:dyDescent="0.3">
      <c r="B45" s="75"/>
      <c r="C45" s="68" t="s">
        <v>9</v>
      </c>
      <c r="D45" s="7"/>
      <c r="E45" s="68">
        <f t="shared" si="0"/>
        <v>0</v>
      </c>
      <c r="F45" s="7">
        <f>O14</f>
        <v>1</v>
      </c>
      <c r="G45" s="68">
        <f t="shared" si="1"/>
        <v>0.4</v>
      </c>
      <c r="H45" s="7">
        <f>O31</f>
        <v>0</v>
      </c>
      <c r="I45" s="68">
        <f t="shared" si="2"/>
        <v>0</v>
      </c>
      <c r="J45" s="68">
        <f t="shared" si="5"/>
        <v>0.4</v>
      </c>
      <c r="K45" s="78"/>
      <c r="L45" s="81"/>
    </row>
    <row r="46" spans="2:18" x14ac:dyDescent="0.3">
      <c r="B46" s="75"/>
      <c r="C46" s="68" t="s">
        <v>10</v>
      </c>
      <c r="D46" s="7"/>
      <c r="E46" s="68">
        <f t="shared" si="0"/>
        <v>0</v>
      </c>
      <c r="F46" s="7">
        <f>P14</f>
        <v>1</v>
      </c>
      <c r="G46" s="68">
        <f t="shared" si="1"/>
        <v>0.4</v>
      </c>
      <c r="H46" s="7">
        <f>P31</f>
        <v>0</v>
      </c>
      <c r="I46" s="68">
        <f t="shared" si="2"/>
        <v>0</v>
      </c>
      <c r="J46" s="68">
        <f t="shared" si="5"/>
        <v>0.4</v>
      </c>
      <c r="K46" s="78"/>
      <c r="L46" s="81"/>
    </row>
    <row r="47" spans="2:18" x14ac:dyDescent="0.3">
      <c r="B47" s="75"/>
      <c r="C47" s="68" t="s">
        <v>11</v>
      </c>
      <c r="D47" s="7"/>
      <c r="E47" s="68">
        <f t="shared" si="0"/>
        <v>0</v>
      </c>
      <c r="F47" s="7">
        <f>Q14</f>
        <v>0</v>
      </c>
      <c r="G47" s="68">
        <f t="shared" si="1"/>
        <v>0</v>
      </c>
      <c r="H47" s="7">
        <f>Q31</f>
        <v>0</v>
      </c>
      <c r="I47" s="68">
        <f t="shared" si="2"/>
        <v>0</v>
      </c>
      <c r="J47" s="68">
        <f t="shared" si="5"/>
        <v>0</v>
      </c>
      <c r="K47" s="78"/>
      <c r="L47" s="81"/>
    </row>
    <row r="48" spans="2:18" ht="18.8" thickBot="1" x14ac:dyDescent="0.35">
      <c r="B48" s="76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79"/>
      <c r="L48" s="82"/>
    </row>
    <row r="49" spans="2:12" x14ac:dyDescent="0.3">
      <c r="B49" s="83">
        <v>310</v>
      </c>
      <c r="C49" s="67" t="s">
        <v>8</v>
      </c>
      <c r="D49" s="6"/>
      <c r="E49" s="67">
        <f t="shared" si="0"/>
        <v>0</v>
      </c>
      <c r="F49" s="6">
        <f>N15</f>
        <v>5</v>
      </c>
      <c r="G49" s="67">
        <f t="shared" si="1"/>
        <v>2</v>
      </c>
      <c r="H49" s="6">
        <f>N32</f>
        <v>3</v>
      </c>
      <c r="I49" s="67">
        <f t="shared" si="2"/>
        <v>1.2000000000000002</v>
      </c>
      <c r="J49" s="67">
        <f t="shared" si="5"/>
        <v>3.2</v>
      </c>
      <c r="K49" s="77">
        <f t="shared" ref="K49" si="18">SUM(J49:J53)</f>
        <v>11.2</v>
      </c>
      <c r="L49" s="80">
        <f t="shared" si="17"/>
        <v>3</v>
      </c>
    </row>
    <row r="50" spans="2:12" x14ac:dyDescent="0.3">
      <c r="B50" s="84"/>
      <c r="C50" s="68" t="s">
        <v>9</v>
      </c>
      <c r="D50" s="7"/>
      <c r="E50" s="68">
        <f t="shared" si="0"/>
        <v>0</v>
      </c>
      <c r="F50" s="7">
        <f>O15</f>
        <v>5</v>
      </c>
      <c r="G50" s="68">
        <f t="shared" si="1"/>
        <v>2</v>
      </c>
      <c r="H50" s="7">
        <f>O32</f>
        <v>0</v>
      </c>
      <c r="I50" s="68">
        <f t="shared" si="2"/>
        <v>0</v>
      </c>
      <c r="J50" s="68">
        <f t="shared" si="5"/>
        <v>2</v>
      </c>
      <c r="K50" s="78"/>
      <c r="L50" s="81"/>
    </row>
    <row r="51" spans="2:12" x14ac:dyDescent="0.3">
      <c r="B51" s="84"/>
      <c r="C51" s="68" t="s">
        <v>10</v>
      </c>
      <c r="D51" s="7"/>
      <c r="E51" s="68">
        <f t="shared" si="0"/>
        <v>0</v>
      </c>
      <c r="F51" s="7">
        <f>P15</f>
        <v>5</v>
      </c>
      <c r="G51" s="68">
        <f t="shared" si="1"/>
        <v>2</v>
      </c>
      <c r="H51" s="7">
        <f>P32</f>
        <v>0</v>
      </c>
      <c r="I51" s="68">
        <f t="shared" si="2"/>
        <v>0</v>
      </c>
      <c r="J51" s="68">
        <f t="shared" si="5"/>
        <v>2</v>
      </c>
      <c r="K51" s="78"/>
      <c r="L51" s="81"/>
    </row>
    <row r="52" spans="2:12" x14ac:dyDescent="0.3">
      <c r="B52" s="84"/>
      <c r="C52" s="68" t="s">
        <v>11</v>
      </c>
      <c r="D52" s="7"/>
      <c r="E52" s="68">
        <f t="shared" si="0"/>
        <v>0</v>
      </c>
      <c r="F52" s="7">
        <f>Q15</f>
        <v>0</v>
      </c>
      <c r="G52" s="68">
        <f t="shared" si="1"/>
        <v>0</v>
      </c>
      <c r="H52" s="7">
        <f>Q32</f>
        <v>0</v>
      </c>
      <c r="I52" s="68">
        <f t="shared" si="2"/>
        <v>0</v>
      </c>
      <c r="J52" s="68">
        <f t="shared" si="5"/>
        <v>0</v>
      </c>
      <c r="K52" s="78"/>
      <c r="L52" s="81"/>
    </row>
    <row r="53" spans="2:12" ht="18.8" thickBot="1" x14ac:dyDescent="0.35">
      <c r="B53" s="8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79"/>
      <c r="L53" s="82"/>
    </row>
    <row r="54" spans="2:12" x14ac:dyDescent="0.3">
      <c r="B54" s="74">
        <v>311</v>
      </c>
      <c r="C54" s="67" t="s">
        <v>8</v>
      </c>
      <c r="D54" s="6"/>
      <c r="E54" s="67">
        <f t="shared" si="0"/>
        <v>0</v>
      </c>
      <c r="F54" s="6">
        <f>N16</f>
        <v>5</v>
      </c>
      <c r="G54" s="67">
        <f t="shared" si="1"/>
        <v>2</v>
      </c>
      <c r="H54" s="6">
        <f>N33</f>
        <v>-1</v>
      </c>
      <c r="I54" s="67">
        <f t="shared" si="2"/>
        <v>-0.4</v>
      </c>
      <c r="J54" s="67">
        <f t="shared" si="5"/>
        <v>1.6</v>
      </c>
      <c r="K54" s="77">
        <f t="shared" ref="K54" si="19">SUM(J54:J58)</f>
        <v>8.4</v>
      </c>
      <c r="L54" s="80">
        <f t="shared" ref="L54" si="20">COUNTIF($K$4:$K$73,"&gt;"&amp;K54)+1</f>
        <v>10</v>
      </c>
    </row>
    <row r="55" spans="2:12" x14ac:dyDescent="0.3">
      <c r="B55" s="75"/>
      <c r="C55" s="68" t="s">
        <v>9</v>
      </c>
      <c r="D55" s="7"/>
      <c r="E55" s="68">
        <f t="shared" si="0"/>
        <v>0</v>
      </c>
      <c r="F55" s="7">
        <f>O16</f>
        <v>5</v>
      </c>
      <c r="G55" s="68">
        <f t="shared" si="1"/>
        <v>2</v>
      </c>
      <c r="H55" s="7">
        <f>O33</f>
        <v>0</v>
      </c>
      <c r="I55" s="68">
        <f t="shared" si="2"/>
        <v>0</v>
      </c>
      <c r="J55" s="68">
        <f t="shared" si="5"/>
        <v>2</v>
      </c>
      <c r="K55" s="78"/>
      <c r="L55" s="81"/>
    </row>
    <row r="56" spans="2:12" x14ac:dyDescent="0.3">
      <c r="B56" s="75"/>
      <c r="C56" s="68" t="s">
        <v>10</v>
      </c>
      <c r="D56" s="7"/>
      <c r="E56" s="68">
        <f t="shared" si="0"/>
        <v>0</v>
      </c>
      <c r="F56" s="7">
        <f>P16</f>
        <v>4</v>
      </c>
      <c r="G56" s="68">
        <f t="shared" si="1"/>
        <v>1.6</v>
      </c>
      <c r="H56" s="7">
        <f>P33</f>
        <v>0</v>
      </c>
      <c r="I56" s="68">
        <f t="shared" si="2"/>
        <v>0</v>
      </c>
      <c r="J56" s="68">
        <f t="shared" si="5"/>
        <v>1.6</v>
      </c>
      <c r="K56" s="78"/>
      <c r="L56" s="81"/>
    </row>
    <row r="57" spans="2:12" x14ac:dyDescent="0.3">
      <c r="B57" s="75"/>
      <c r="C57" s="68" t="s">
        <v>11</v>
      </c>
      <c r="D57" s="7"/>
      <c r="E57" s="68">
        <f t="shared" si="0"/>
        <v>0</v>
      </c>
      <c r="F57" s="7">
        <f>Q16</f>
        <v>0</v>
      </c>
      <c r="G57" s="68">
        <f t="shared" si="1"/>
        <v>0</v>
      </c>
      <c r="H57" s="7">
        <f>Q33</f>
        <v>0</v>
      </c>
      <c r="I57" s="68">
        <f t="shared" si="2"/>
        <v>0</v>
      </c>
      <c r="J57" s="68">
        <f t="shared" si="5"/>
        <v>0</v>
      </c>
      <c r="K57" s="78"/>
      <c r="L57" s="81"/>
    </row>
    <row r="58" spans="2:12" ht="18.8" thickBot="1" x14ac:dyDescent="0.35">
      <c r="B58" s="76"/>
      <c r="C58" s="4" t="s">
        <v>12</v>
      </c>
      <c r="D58" s="8"/>
      <c r="E58" s="4">
        <f t="shared" si="0"/>
        <v>0</v>
      </c>
      <c r="F58" s="8">
        <f>R16</f>
        <v>4</v>
      </c>
      <c r="G58" s="4">
        <f t="shared" si="1"/>
        <v>1.6</v>
      </c>
      <c r="H58" s="8">
        <f>R33</f>
        <v>4</v>
      </c>
      <c r="I58" s="4">
        <f t="shared" si="2"/>
        <v>1.6</v>
      </c>
      <c r="J58" s="4">
        <f t="shared" si="5"/>
        <v>3.2</v>
      </c>
      <c r="K58" s="79"/>
      <c r="L58" s="82"/>
    </row>
    <row r="59" spans="2:12" x14ac:dyDescent="0.3">
      <c r="B59" s="83">
        <v>312</v>
      </c>
      <c r="C59" s="67" t="s">
        <v>8</v>
      </c>
      <c r="D59" s="6"/>
      <c r="E59" s="67">
        <f t="shared" si="0"/>
        <v>0</v>
      </c>
      <c r="F59" s="6">
        <f>N17</f>
        <v>-3</v>
      </c>
      <c r="G59" s="67">
        <f t="shared" si="1"/>
        <v>-1.2000000000000002</v>
      </c>
      <c r="H59" s="6">
        <f>N34</f>
        <v>0</v>
      </c>
      <c r="I59" s="67">
        <f t="shared" si="2"/>
        <v>0</v>
      </c>
      <c r="J59" s="67">
        <f t="shared" si="5"/>
        <v>-1.2000000000000002</v>
      </c>
      <c r="K59" s="77">
        <f t="shared" ref="K59" si="21">SUM(J59:J63)</f>
        <v>-3.2</v>
      </c>
      <c r="L59" s="80">
        <f t="shared" ref="L59:L69" si="22">COUNTIF($K$4:$K$73,"&gt;"&amp;K59)+1</f>
        <v>14</v>
      </c>
    </row>
    <row r="60" spans="2:12" x14ac:dyDescent="0.3">
      <c r="B60" s="84"/>
      <c r="C60" s="68" t="s">
        <v>9</v>
      </c>
      <c r="D60" s="7"/>
      <c r="E60" s="68">
        <f t="shared" si="0"/>
        <v>0</v>
      </c>
      <c r="F60" s="7">
        <f>O17</f>
        <v>0</v>
      </c>
      <c r="G60" s="68">
        <f t="shared" si="1"/>
        <v>0</v>
      </c>
      <c r="H60" s="7">
        <f>O34</f>
        <v>0</v>
      </c>
      <c r="I60" s="68">
        <f t="shared" si="2"/>
        <v>0</v>
      </c>
      <c r="J60" s="68">
        <f t="shared" si="5"/>
        <v>0</v>
      </c>
      <c r="K60" s="78"/>
      <c r="L60" s="81"/>
    </row>
    <row r="61" spans="2:12" x14ac:dyDescent="0.3">
      <c r="B61" s="84"/>
      <c r="C61" s="68" t="s">
        <v>10</v>
      </c>
      <c r="D61" s="7"/>
      <c r="E61" s="68">
        <f t="shared" si="0"/>
        <v>0</v>
      </c>
      <c r="F61" s="7">
        <f>P17</f>
        <v>-1</v>
      </c>
      <c r="G61" s="68">
        <f t="shared" si="1"/>
        <v>-0.4</v>
      </c>
      <c r="H61" s="7">
        <f>P34</f>
        <v>0</v>
      </c>
      <c r="I61" s="68">
        <f t="shared" si="2"/>
        <v>0</v>
      </c>
      <c r="J61" s="68">
        <f t="shared" si="5"/>
        <v>-0.4</v>
      </c>
      <c r="K61" s="78"/>
      <c r="L61" s="81"/>
    </row>
    <row r="62" spans="2:12" x14ac:dyDescent="0.3">
      <c r="B62" s="84"/>
      <c r="C62" s="68" t="s">
        <v>11</v>
      </c>
      <c r="D62" s="7"/>
      <c r="E62" s="68">
        <f t="shared" si="0"/>
        <v>0</v>
      </c>
      <c r="F62" s="7">
        <f>Q17</f>
        <v>0</v>
      </c>
      <c r="G62" s="68">
        <f t="shared" si="1"/>
        <v>0</v>
      </c>
      <c r="H62" s="7">
        <f>Q34</f>
        <v>0</v>
      </c>
      <c r="I62" s="68">
        <f t="shared" si="2"/>
        <v>0</v>
      </c>
      <c r="J62" s="68">
        <f t="shared" si="5"/>
        <v>0</v>
      </c>
      <c r="K62" s="78"/>
      <c r="L62" s="81"/>
    </row>
    <row r="63" spans="2:12" ht="18.8" thickBot="1" x14ac:dyDescent="0.35">
      <c r="B63" s="85"/>
      <c r="C63" s="4" t="s">
        <v>12</v>
      </c>
      <c r="D63" s="8"/>
      <c r="E63" s="4">
        <f t="shared" si="0"/>
        <v>0</v>
      </c>
      <c r="F63" s="8">
        <f>R17</f>
        <v>-5</v>
      </c>
      <c r="G63" s="4">
        <f t="shared" si="1"/>
        <v>-2</v>
      </c>
      <c r="H63" s="8">
        <f>R34</f>
        <v>1</v>
      </c>
      <c r="I63" s="4">
        <f t="shared" si="2"/>
        <v>0.4</v>
      </c>
      <c r="J63" s="4">
        <f t="shared" si="5"/>
        <v>-1.6</v>
      </c>
      <c r="K63" s="79"/>
      <c r="L63" s="82"/>
    </row>
    <row r="64" spans="2:12" x14ac:dyDescent="0.3">
      <c r="B64" s="74">
        <v>313</v>
      </c>
      <c r="C64" s="67" t="s">
        <v>8</v>
      </c>
      <c r="D64" s="6"/>
      <c r="E64" s="67">
        <f t="shared" si="0"/>
        <v>0</v>
      </c>
      <c r="F64" s="6">
        <f>N18</f>
        <v>5</v>
      </c>
      <c r="G64" s="67">
        <f t="shared" si="1"/>
        <v>2</v>
      </c>
      <c r="H64" s="6">
        <f>N35</f>
        <v>3</v>
      </c>
      <c r="I64" s="67">
        <f t="shared" si="2"/>
        <v>1.2000000000000002</v>
      </c>
      <c r="J64" s="67">
        <f t="shared" si="5"/>
        <v>3.2</v>
      </c>
      <c r="K64" s="77">
        <f t="shared" ref="K64" si="23">SUM(J64:J68)</f>
        <v>10.8</v>
      </c>
      <c r="L64" s="80">
        <f t="shared" si="22"/>
        <v>6</v>
      </c>
    </row>
    <row r="65" spans="2:12" x14ac:dyDescent="0.3">
      <c r="B65" s="75"/>
      <c r="C65" s="68" t="s">
        <v>9</v>
      </c>
      <c r="D65" s="7"/>
      <c r="E65" s="68">
        <f t="shared" si="0"/>
        <v>0</v>
      </c>
      <c r="F65" s="7">
        <f>O18</f>
        <v>5</v>
      </c>
      <c r="G65" s="68">
        <f t="shared" si="1"/>
        <v>2</v>
      </c>
      <c r="H65" s="7">
        <f>O35</f>
        <v>0</v>
      </c>
      <c r="I65" s="68">
        <f t="shared" si="2"/>
        <v>0</v>
      </c>
      <c r="J65" s="68">
        <f t="shared" si="5"/>
        <v>2</v>
      </c>
      <c r="K65" s="78"/>
      <c r="L65" s="81"/>
    </row>
    <row r="66" spans="2:12" x14ac:dyDescent="0.3">
      <c r="B66" s="75"/>
      <c r="C66" s="68" t="s">
        <v>10</v>
      </c>
      <c r="D66" s="7"/>
      <c r="E66" s="68">
        <f t="shared" si="0"/>
        <v>0</v>
      </c>
      <c r="F66" s="7">
        <f>P18</f>
        <v>4</v>
      </c>
      <c r="G66" s="68">
        <f t="shared" si="1"/>
        <v>1.6</v>
      </c>
      <c r="H66" s="7">
        <f>P35</f>
        <v>0</v>
      </c>
      <c r="I66" s="68">
        <f t="shared" si="2"/>
        <v>0</v>
      </c>
      <c r="J66" s="68">
        <f t="shared" si="5"/>
        <v>1.6</v>
      </c>
      <c r="K66" s="78"/>
      <c r="L66" s="81"/>
    </row>
    <row r="67" spans="2:12" x14ac:dyDescent="0.3">
      <c r="B67" s="75"/>
      <c r="C67" s="68" t="s">
        <v>11</v>
      </c>
      <c r="D67" s="7"/>
      <c r="E67" s="68">
        <f t="shared" si="0"/>
        <v>0</v>
      </c>
      <c r="F67" s="7">
        <f>Q18</f>
        <v>0</v>
      </c>
      <c r="G67" s="68">
        <f t="shared" si="1"/>
        <v>0</v>
      </c>
      <c r="H67" s="7">
        <f>Q35</f>
        <v>0</v>
      </c>
      <c r="I67" s="68">
        <f t="shared" si="2"/>
        <v>0</v>
      </c>
      <c r="J67" s="68">
        <f t="shared" si="5"/>
        <v>0</v>
      </c>
      <c r="K67" s="78"/>
      <c r="L67" s="81"/>
    </row>
    <row r="68" spans="2:12" ht="18.8" thickBot="1" x14ac:dyDescent="0.35">
      <c r="B68" s="76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4</v>
      </c>
      <c r="K68" s="79"/>
      <c r="L68" s="82"/>
    </row>
    <row r="69" spans="2:12" x14ac:dyDescent="0.3">
      <c r="B69" s="83">
        <v>314</v>
      </c>
      <c r="C69" s="67" t="s">
        <v>8</v>
      </c>
      <c r="D69" s="6"/>
      <c r="E69" s="67">
        <f t="shared" ref="E69:E73" si="24">D69*0.2</f>
        <v>0</v>
      </c>
      <c r="F69" s="6">
        <f>N19</f>
        <v>5</v>
      </c>
      <c r="G69" s="67">
        <f t="shared" ref="G69:G73" si="25">F69*0.4</f>
        <v>2</v>
      </c>
      <c r="H69" s="6">
        <f>N36</f>
        <v>1</v>
      </c>
      <c r="I69" s="67">
        <f t="shared" ref="I69:I73" si="26">H69*0.4</f>
        <v>0.4</v>
      </c>
      <c r="J69" s="67">
        <f t="shared" si="5"/>
        <v>2.4</v>
      </c>
      <c r="K69" s="77">
        <f t="shared" ref="K69" si="27">SUM(J69:J73)</f>
        <v>7.1999999999999993</v>
      </c>
      <c r="L69" s="80">
        <f t="shared" si="22"/>
        <v>13</v>
      </c>
    </row>
    <row r="70" spans="2:12" x14ac:dyDescent="0.3">
      <c r="B70" s="84"/>
      <c r="C70" s="68" t="s">
        <v>9</v>
      </c>
      <c r="D70" s="7"/>
      <c r="E70" s="68">
        <f t="shared" si="24"/>
        <v>0</v>
      </c>
      <c r="F70" s="7">
        <f>O19</f>
        <v>1</v>
      </c>
      <c r="G70" s="68">
        <f t="shared" si="25"/>
        <v>0.4</v>
      </c>
      <c r="H70" s="7">
        <f>O36</f>
        <v>0</v>
      </c>
      <c r="I70" s="68">
        <f t="shared" si="26"/>
        <v>0</v>
      </c>
      <c r="J70" s="68">
        <f t="shared" si="5"/>
        <v>0.4</v>
      </c>
      <c r="K70" s="78"/>
      <c r="L70" s="81"/>
    </row>
    <row r="71" spans="2:12" x14ac:dyDescent="0.3">
      <c r="B71" s="84"/>
      <c r="C71" s="68" t="s">
        <v>10</v>
      </c>
      <c r="D71" s="7"/>
      <c r="E71" s="68">
        <f t="shared" si="24"/>
        <v>0</v>
      </c>
      <c r="F71" s="7">
        <f>P19</f>
        <v>5</v>
      </c>
      <c r="G71" s="68">
        <f t="shared" si="25"/>
        <v>2</v>
      </c>
      <c r="H71" s="7">
        <f>P36</f>
        <v>0</v>
      </c>
      <c r="I71" s="68">
        <f t="shared" si="26"/>
        <v>0</v>
      </c>
      <c r="J71" s="68">
        <f t="shared" si="5"/>
        <v>2</v>
      </c>
      <c r="K71" s="78"/>
      <c r="L71" s="81"/>
    </row>
    <row r="72" spans="2:12" x14ac:dyDescent="0.3">
      <c r="B72" s="84"/>
      <c r="C72" s="68" t="s">
        <v>11</v>
      </c>
      <c r="D72" s="7"/>
      <c r="E72" s="68">
        <f t="shared" si="24"/>
        <v>0</v>
      </c>
      <c r="F72" s="7">
        <f>Q19</f>
        <v>0</v>
      </c>
      <c r="G72" s="68">
        <f t="shared" si="25"/>
        <v>0</v>
      </c>
      <c r="H72" s="7">
        <f>Q36</f>
        <v>0</v>
      </c>
      <c r="I72" s="68">
        <f t="shared" si="26"/>
        <v>0</v>
      </c>
      <c r="J72" s="68">
        <f t="shared" si="5"/>
        <v>0</v>
      </c>
      <c r="K72" s="78"/>
      <c r="L72" s="81"/>
    </row>
    <row r="73" spans="2:12" ht="18.8" thickBot="1" x14ac:dyDescent="0.35">
      <c r="B73" s="85"/>
      <c r="C73" s="4" t="s">
        <v>12</v>
      </c>
      <c r="D73" s="8"/>
      <c r="E73" s="4">
        <f t="shared" si="24"/>
        <v>0</v>
      </c>
      <c r="F73" s="8">
        <f>R19</f>
        <v>1</v>
      </c>
      <c r="G73" s="4">
        <f t="shared" si="25"/>
        <v>0.4</v>
      </c>
      <c r="H73" s="8">
        <f>R36</f>
        <v>5</v>
      </c>
      <c r="I73" s="4">
        <f t="shared" si="26"/>
        <v>2</v>
      </c>
      <c r="J73" s="4">
        <f t="shared" si="5"/>
        <v>2.4</v>
      </c>
      <c r="K73" s="79"/>
      <c r="L73" s="82"/>
    </row>
  </sheetData>
  <protectedRanges>
    <protectedRange sqref="N4:R4 N20:R21 R6:R19 N6:N19 N23:R36" name="範圍1"/>
    <protectedRange sqref="N22:R22 N5:R5" name="範圍1_2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5" priority="2" operator="between">
      <formula>1</formula>
      <formula>5</formula>
    </cfRule>
  </conditionalFormatting>
  <conditionalFormatting sqref="K4:K73">
    <cfRule type="cellIs" dxfId="3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3C15-47F4-4B68-BC0F-5F78A6A49956}">
  <sheetPr>
    <pageSetUpPr fitToPage="1"/>
  </sheetPr>
  <dimension ref="B1:R73"/>
  <sheetViews>
    <sheetView topLeftCell="A43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66" t="s">
        <v>4</v>
      </c>
      <c r="K3" s="66" t="s">
        <v>5</v>
      </c>
      <c r="L3" s="97"/>
    </row>
    <row r="4" spans="2:18" x14ac:dyDescent="0.3">
      <c r="B4" s="74">
        <v>301</v>
      </c>
      <c r="C4" s="64" t="s">
        <v>8</v>
      </c>
      <c r="D4" s="6"/>
      <c r="E4" s="64">
        <f>D4*0.2</f>
        <v>0</v>
      </c>
      <c r="F4" s="6">
        <f>N6</f>
        <v>5</v>
      </c>
      <c r="G4" s="64">
        <f>F4*0.4</f>
        <v>2</v>
      </c>
      <c r="H4" s="6">
        <f>N23</f>
        <v>3</v>
      </c>
      <c r="I4" s="64">
        <f>H4*0.4</f>
        <v>1.2000000000000002</v>
      </c>
      <c r="J4" s="64">
        <f>E4+G4+I4</f>
        <v>3.2</v>
      </c>
      <c r="K4" s="77">
        <f>SUM(J4:J8)</f>
        <v>17.2</v>
      </c>
      <c r="L4" s="80">
        <f>COUNTIF($K$4:$K$73,"&gt;"&amp;K4)+1</f>
        <v>2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75"/>
      <c r="C5" s="65" t="s">
        <v>9</v>
      </c>
      <c r="D5" s="7"/>
      <c r="E5" s="65">
        <f t="shared" ref="E5:E68" si="0">D5*0.2</f>
        <v>0</v>
      </c>
      <c r="F5" s="7">
        <f>O6</f>
        <v>5</v>
      </c>
      <c r="G5" s="65">
        <f t="shared" ref="G5:G68" si="1">F5*0.4</f>
        <v>2</v>
      </c>
      <c r="H5" s="7">
        <f>O23</f>
        <v>4</v>
      </c>
      <c r="I5" s="65">
        <f t="shared" ref="I5:I68" si="2">H5*0.4</f>
        <v>1.6</v>
      </c>
      <c r="J5" s="65">
        <f t="shared" ref="J5:J8" si="3">E5+G5+I5</f>
        <v>3.6</v>
      </c>
      <c r="K5" s="78"/>
      <c r="L5" s="81"/>
      <c r="N5" s="21">
        <v>46006</v>
      </c>
      <c r="O5" s="21">
        <v>46007</v>
      </c>
      <c r="P5" s="21">
        <v>46008</v>
      </c>
      <c r="Q5" s="21">
        <v>46009</v>
      </c>
      <c r="R5" s="21">
        <v>46010</v>
      </c>
    </row>
    <row r="6" spans="2:18" x14ac:dyDescent="0.3">
      <c r="B6" s="75"/>
      <c r="C6" s="65" t="s">
        <v>10</v>
      </c>
      <c r="D6" s="7"/>
      <c r="E6" s="65">
        <f t="shared" si="0"/>
        <v>0</v>
      </c>
      <c r="F6" s="7">
        <f>P6</f>
        <v>5</v>
      </c>
      <c r="G6" s="65">
        <f t="shared" si="1"/>
        <v>2</v>
      </c>
      <c r="H6" s="7">
        <f>P23</f>
        <v>4</v>
      </c>
      <c r="I6" s="65">
        <f t="shared" si="2"/>
        <v>1.6</v>
      </c>
      <c r="J6" s="65">
        <f t="shared" si="3"/>
        <v>3.6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75"/>
      <c r="C7" s="65" t="s">
        <v>11</v>
      </c>
      <c r="D7" s="7"/>
      <c r="E7" s="65">
        <f t="shared" si="0"/>
        <v>0</v>
      </c>
      <c r="F7" s="7">
        <f>Q6</f>
        <v>5</v>
      </c>
      <c r="G7" s="65">
        <f t="shared" si="1"/>
        <v>2</v>
      </c>
      <c r="H7" s="7">
        <f>Q23</f>
        <v>4</v>
      </c>
      <c r="I7" s="65">
        <f t="shared" si="2"/>
        <v>1.6</v>
      </c>
      <c r="J7" s="65">
        <f t="shared" si="3"/>
        <v>3.6</v>
      </c>
      <c r="K7" s="78"/>
      <c r="L7" s="81"/>
      <c r="M7" s="11">
        <v>2</v>
      </c>
      <c r="N7" s="22">
        <v>1</v>
      </c>
      <c r="O7" s="22">
        <v>0</v>
      </c>
      <c r="P7" s="22">
        <v>5</v>
      </c>
      <c r="Q7" s="22">
        <v>0</v>
      </c>
      <c r="R7" s="22">
        <v>5</v>
      </c>
    </row>
    <row r="8" spans="2:18" ht="18.8" thickBot="1" x14ac:dyDescent="0.35">
      <c r="B8" s="76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3</v>
      </c>
      <c r="I8" s="4">
        <f t="shared" si="2"/>
        <v>1.2000000000000002</v>
      </c>
      <c r="J8" s="4">
        <f t="shared" si="3"/>
        <v>3.2</v>
      </c>
      <c r="K8" s="79"/>
      <c r="L8" s="82"/>
      <c r="M8" s="11">
        <v>3</v>
      </c>
      <c r="N8" s="22">
        <v>4</v>
      </c>
      <c r="O8" s="22">
        <v>-5</v>
      </c>
      <c r="P8" s="22">
        <v>5</v>
      </c>
      <c r="Q8" s="22">
        <v>5</v>
      </c>
      <c r="R8" s="22">
        <v>0</v>
      </c>
    </row>
    <row r="9" spans="2:18" x14ac:dyDescent="0.3">
      <c r="B9" s="83">
        <v>302</v>
      </c>
      <c r="C9" s="64" t="s">
        <v>8</v>
      </c>
      <c r="D9" s="6"/>
      <c r="E9" s="64">
        <f t="shared" si="0"/>
        <v>0</v>
      </c>
      <c r="F9" s="6">
        <f>N7</f>
        <v>1</v>
      </c>
      <c r="G9" s="64">
        <f t="shared" si="1"/>
        <v>0.4</v>
      </c>
      <c r="H9" s="6">
        <f>N24</f>
        <v>4</v>
      </c>
      <c r="I9" s="64">
        <f t="shared" si="2"/>
        <v>1.6</v>
      </c>
      <c r="J9" s="64">
        <f>E9+G9+I9</f>
        <v>2</v>
      </c>
      <c r="K9" s="77">
        <f>SUM(J9:J13)</f>
        <v>9.8000000000000007</v>
      </c>
      <c r="L9" s="80">
        <f t="shared" ref="L9" si="4">COUNTIF($K$4:$K$73,"&gt;"&amp;K9)+1</f>
        <v>10</v>
      </c>
      <c r="M9" s="11">
        <v>4</v>
      </c>
      <c r="N9" s="22">
        <v>-1</v>
      </c>
      <c r="O9" s="22">
        <v>2</v>
      </c>
      <c r="P9" s="22">
        <v>3</v>
      </c>
      <c r="Q9" s="22">
        <v>3</v>
      </c>
      <c r="R9" s="22">
        <v>3</v>
      </c>
    </row>
    <row r="10" spans="2:18" x14ac:dyDescent="0.3">
      <c r="B10" s="84"/>
      <c r="C10" s="65" t="s">
        <v>9</v>
      </c>
      <c r="D10" s="7">
        <v>-1</v>
      </c>
      <c r="E10" s="65">
        <f t="shared" si="0"/>
        <v>-0.2</v>
      </c>
      <c r="F10" s="7">
        <f>O7</f>
        <v>0</v>
      </c>
      <c r="G10" s="65">
        <f t="shared" si="1"/>
        <v>0</v>
      </c>
      <c r="H10" s="7">
        <f>O24</f>
        <v>3</v>
      </c>
      <c r="I10" s="65">
        <f t="shared" si="2"/>
        <v>1.2000000000000002</v>
      </c>
      <c r="J10" s="65">
        <f t="shared" ref="J10:J73" si="5">E10+G10+I10</f>
        <v>1.0000000000000002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84"/>
      <c r="C11" s="65" t="s">
        <v>10</v>
      </c>
      <c r="D11" s="7"/>
      <c r="E11" s="65">
        <f t="shared" si="0"/>
        <v>0</v>
      </c>
      <c r="F11" s="7">
        <f>P7</f>
        <v>5</v>
      </c>
      <c r="G11" s="65">
        <f t="shared" si="1"/>
        <v>2</v>
      </c>
      <c r="H11" s="7">
        <f>P24</f>
        <v>0</v>
      </c>
      <c r="I11" s="65">
        <f t="shared" si="2"/>
        <v>0</v>
      </c>
      <c r="J11" s="65">
        <f t="shared" si="5"/>
        <v>2</v>
      </c>
      <c r="K11" s="78"/>
      <c r="L11" s="81"/>
      <c r="M11" s="11">
        <v>6</v>
      </c>
      <c r="N11" s="36">
        <v>4</v>
      </c>
      <c r="O11" s="36">
        <v>-1</v>
      </c>
      <c r="P11" s="36">
        <v>4</v>
      </c>
      <c r="Q11" s="36">
        <v>2</v>
      </c>
      <c r="R11" s="36">
        <v>3</v>
      </c>
    </row>
    <row r="12" spans="2:18" x14ac:dyDescent="0.3">
      <c r="B12" s="84"/>
      <c r="C12" s="65" t="s">
        <v>11</v>
      </c>
      <c r="D12" s="7"/>
      <c r="E12" s="65">
        <f t="shared" si="0"/>
        <v>0</v>
      </c>
      <c r="F12" s="7">
        <f>Q7</f>
        <v>0</v>
      </c>
      <c r="G12" s="65">
        <f t="shared" si="1"/>
        <v>0</v>
      </c>
      <c r="H12" s="7">
        <f>Q24</f>
        <v>4</v>
      </c>
      <c r="I12" s="65">
        <f t="shared" si="2"/>
        <v>1.6</v>
      </c>
      <c r="J12" s="65">
        <f t="shared" si="5"/>
        <v>1.6</v>
      </c>
      <c r="K12" s="78"/>
      <c r="L12" s="81"/>
      <c r="M12" s="11">
        <v>7</v>
      </c>
      <c r="N12" s="36">
        <v>4</v>
      </c>
      <c r="O12" s="36">
        <v>3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85"/>
      <c r="C13" s="4" t="s">
        <v>12</v>
      </c>
      <c r="D13" s="8"/>
      <c r="E13" s="4">
        <f t="shared" si="0"/>
        <v>0</v>
      </c>
      <c r="F13" s="8">
        <f>R7</f>
        <v>5</v>
      </c>
      <c r="G13" s="4">
        <f t="shared" si="1"/>
        <v>2</v>
      </c>
      <c r="H13" s="8">
        <f>R24</f>
        <v>3</v>
      </c>
      <c r="I13" s="4">
        <f t="shared" si="2"/>
        <v>1.2000000000000002</v>
      </c>
      <c r="J13" s="4">
        <f t="shared" si="5"/>
        <v>3.2</v>
      </c>
      <c r="K13" s="79"/>
      <c r="L13" s="82"/>
      <c r="M13" s="11">
        <v>8</v>
      </c>
      <c r="N13" s="36">
        <v>5</v>
      </c>
      <c r="O13" s="36">
        <v>-2</v>
      </c>
      <c r="P13" s="36">
        <v>-4</v>
      </c>
      <c r="Q13" s="36">
        <v>5</v>
      </c>
      <c r="R13" s="36">
        <v>-4</v>
      </c>
    </row>
    <row r="14" spans="2:18" x14ac:dyDescent="0.3">
      <c r="B14" s="74">
        <v>303</v>
      </c>
      <c r="C14" s="64" t="s">
        <v>8</v>
      </c>
      <c r="D14" s="6"/>
      <c r="E14" s="64">
        <f t="shared" si="0"/>
        <v>0</v>
      </c>
      <c r="F14" s="6">
        <f>N8</f>
        <v>4</v>
      </c>
      <c r="G14" s="64">
        <f t="shared" si="1"/>
        <v>1.6</v>
      </c>
      <c r="H14" s="6">
        <f>N25</f>
        <v>4</v>
      </c>
      <c r="I14" s="64">
        <f t="shared" si="2"/>
        <v>1.6</v>
      </c>
      <c r="J14" s="64">
        <f t="shared" si="5"/>
        <v>3.2</v>
      </c>
      <c r="K14" s="77">
        <f t="shared" ref="K14" si="6">SUM(J14:J18)</f>
        <v>9.2000000000000011</v>
      </c>
      <c r="L14" s="80">
        <f t="shared" ref="L14" si="7">COUNTIF($K$4:$K$73,"&gt;"&amp;K14)+1</f>
        <v>12</v>
      </c>
      <c r="M14" s="11">
        <v>9</v>
      </c>
      <c r="N14" s="36">
        <v>1</v>
      </c>
      <c r="O14" s="36">
        <v>2</v>
      </c>
      <c r="P14" s="36">
        <v>2</v>
      </c>
      <c r="Q14" s="36">
        <v>0</v>
      </c>
      <c r="R14" s="36">
        <v>4</v>
      </c>
    </row>
    <row r="15" spans="2:18" x14ac:dyDescent="0.3">
      <c r="B15" s="75"/>
      <c r="C15" s="65" t="s">
        <v>9</v>
      </c>
      <c r="D15" s="7">
        <v>-1</v>
      </c>
      <c r="E15" s="65">
        <f t="shared" si="0"/>
        <v>-0.2</v>
      </c>
      <c r="F15" s="7">
        <f>O8</f>
        <v>-5</v>
      </c>
      <c r="G15" s="65">
        <f t="shared" si="1"/>
        <v>-2</v>
      </c>
      <c r="H15" s="7">
        <f>O25</f>
        <v>2</v>
      </c>
      <c r="I15" s="65">
        <f t="shared" si="2"/>
        <v>0.8</v>
      </c>
      <c r="J15" s="65">
        <f t="shared" si="5"/>
        <v>-1.4000000000000001</v>
      </c>
      <c r="K15" s="78"/>
      <c r="L15" s="81"/>
      <c r="M15" s="11">
        <v>10</v>
      </c>
      <c r="N15" s="36">
        <v>5</v>
      </c>
      <c r="O15" s="36">
        <v>3</v>
      </c>
      <c r="P15" s="36">
        <v>5</v>
      </c>
      <c r="Q15" s="36">
        <v>3</v>
      </c>
      <c r="R15" s="36">
        <v>5</v>
      </c>
    </row>
    <row r="16" spans="2:18" x14ac:dyDescent="0.3">
      <c r="B16" s="75"/>
      <c r="C16" s="65" t="s">
        <v>10</v>
      </c>
      <c r="D16" s="7">
        <v>-1</v>
      </c>
      <c r="E16" s="65">
        <f t="shared" si="0"/>
        <v>-0.2</v>
      </c>
      <c r="F16" s="7">
        <f>P8</f>
        <v>5</v>
      </c>
      <c r="G16" s="65">
        <f t="shared" si="1"/>
        <v>2</v>
      </c>
      <c r="H16" s="7">
        <f>P25</f>
        <v>4</v>
      </c>
      <c r="I16" s="65">
        <f t="shared" si="2"/>
        <v>1.6</v>
      </c>
      <c r="J16" s="65">
        <f t="shared" si="5"/>
        <v>3.4000000000000004</v>
      </c>
      <c r="K16" s="78"/>
      <c r="L16" s="81"/>
      <c r="M16" s="11">
        <v>11</v>
      </c>
      <c r="N16" s="22">
        <v>5</v>
      </c>
      <c r="O16" s="22">
        <v>1</v>
      </c>
      <c r="P16" s="22">
        <v>0</v>
      </c>
      <c r="Q16" s="22">
        <v>0</v>
      </c>
      <c r="R16" s="22">
        <v>5</v>
      </c>
    </row>
    <row r="17" spans="2:18" x14ac:dyDescent="0.3">
      <c r="B17" s="75"/>
      <c r="C17" s="65" t="s">
        <v>11</v>
      </c>
      <c r="D17" s="7"/>
      <c r="E17" s="65">
        <f t="shared" si="0"/>
        <v>0</v>
      </c>
      <c r="F17" s="7">
        <f>Q8</f>
        <v>5</v>
      </c>
      <c r="G17" s="65">
        <f t="shared" si="1"/>
        <v>2</v>
      </c>
      <c r="H17" s="7">
        <f>Q25</f>
        <v>4</v>
      </c>
      <c r="I17" s="65">
        <f t="shared" si="2"/>
        <v>1.6</v>
      </c>
      <c r="J17" s="65">
        <f t="shared" si="5"/>
        <v>3.6</v>
      </c>
      <c r="K17" s="78"/>
      <c r="L17" s="81"/>
      <c r="M17" s="11">
        <v>12</v>
      </c>
      <c r="N17" s="22">
        <v>-5</v>
      </c>
      <c r="O17" s="22">
        <v>-1</v>
      </c>
      <c r="P17" s="22">
        <v>0</v>
      </c>
      <c r="Q17" s="22">
        <v>-6</v>
      </c>
      <c r="R17" s="22">
        <v>-4</v>
      </c>
    </row>
    <row r="18" spans="2:18" ht="18.8" thickBot="1" x14ac:dyDescent="0.35">
      <c r="B18" s="76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1</v>
      </c>
      <c r="I18" s="4">
        <f t="shared" si="2"/>
        <v>0.4</v>
      </c>
      <c r="J18" s="4">
        <f t="shared" si="5"/>
        <v>0.4</v>
      </c>
      <c r="K18" s="79"/>
      <c r="L18" s="82"/>
      <c r="M18" s="11">
        <v>13</v>
      </c>
      <c r="N18" s="22">
        <v>5</v>
      </c>
      <c r="O18" s="22">
        <v>3</v>
      </c>
      <c r="P18" s="22">
        <v>1</v>
      </c>
      <c r="Q18" s="22">
        <v>5</v>
      </c>
      <c r="R18" s="22">
        <v>5</v>
      </c>
    </row>
    <row r="19" spans="2:18" ht="18.8" thickBot="1" x14ac:dyDescent="0.35">
      <c r="B19" s="83">
        <v>304</v>
      </c>
      <c r="C19" s="64" t="s">
        <v>8</v>
      </c>
      <c r="D19" s="6"/>
      <c r="E19" s="64">
        <f t="shared" si="0"/>
        <v>0</v>
      </c>
      <c r="F19" s="6">
        <f>N9</f>
        <v>-1</v>
      </c>
      <c r="G19" s="64">
        <f t="shared" si="1"/>
        <v>-0.4</v>
      </c>
      <c r="H19" s="6">
        <f>N26</f>
        <v>2</v>
      </c>
      <c r="I19" s="64">
        <f t="shared" si="2"/>
        <v>0.8</v>
      </c>
      <c r="J19" s="64">
        <f t="shared" si="5"/>
        <v>0.4</v>
      </c>
      <c r="K19" s="77">
        <f t="shared" ref="K19" si="8">SUM(J19:J23)</f>
        <v>10.000000000000002</v>
      </c>
      <c r="L19" s="80">
        <f t="shared" ref="L19" si="9">COUNTIF($K$4:$K$73,"&gt;"&amp;K19)+1</f>
        <v>9</v>
      </c>
      <c r="M19" s="11">
        <v>14</v>
      </c>
      <c r="N19" s="26">
        <v>5</v>
      </c>
      <c r="O19" s="22">
        <v>2</v>
      </c>
      <c r="P19" s="22">
        <v>-3</v>
      </c>
      <c r="Q19" s="22">
        <v>3</v>
      </c>
      <c r="R19" s="22">
        <v>3</v>
      </c>
    </row>
    <row r="20" spans="2:18" ht="18.8" thickBot="1" x14ac:dyDescent="0.35">
      <c r="B20" s="84"/>
      <c r="C20" s="65" t="s">
        <v>9</v>
      </c>
      <c r="D20" s="7"/>
      <c r="E20" s="65">
        <f t="shared" si="0"/>
        <v>0</v>
      </c>
      <c r="F20" s="7">
        <f>O9</f>
        <v>2</v>
      </c>
      <c r="G20" s="65">
        <f t="shared" si="1"/>
        <v>0.8</v>
      </c>
      <c r="H20" s="7">
        <f>O26</f>
        <v>4</v>
      </c>
      <c r="I20" s="65">
        <f t="shared" si="2"/>
        <v>1.6</v>
      </c>
      <c r="J20" s="65">
        <f t="shared" si="5"/>
        <v>2.4000000000000004</v>
      </c>
      <c r="K20" s="78"/>
      <c r="L20" s="81"/>
    </row>
    <row r="21" spans="2:18" x14ac:dyDescent="0.3">
      <c r="B21" s="84"/>
      <c r="C21" s="65" t="s">
        <v>10</v>
      </c>
      <c r="D21" s="7"/>
      <c r="E21" s="65">
        <f t="shared" si="0"/>
        <v>0</v>
      </c>
      <c r="F21" s="7">
        <f>P9</f>
        <v>3</v>
      </c>
      <c r="G21" s="65">
        <f t="shared" si="1"/>
        <v>1.2000000000000002</v>
      </c>
      <c r="H21" s="7">
        <f>P26</f>
        <v>3</v>
      </c>
      <c r="I21" s="65">
        <f t="shared" si="2"/>
        <v>1.2000000000000002</v>
      </c>
      <c r="J21" s="65">
        <f t="shared" si="5"/>
        <v>2.4000000000000004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84"/>
      <c r="C22" s="65" t="s">
        <v>11</v>
      </c>
      <c r="D22" s="7"/>
      <c r="E22" s="65">
        <f t="shared" si="0"/>
        <v>0</v>
      </c>
      <c r="F22" s="7">
        <f>Q9</f>
        <v>3</v>
      </c>
      <c r="G22" s="65">
        <f t="shared" si="1"/>
        <v>1.2000000000000002</v>
      </c>
      <c r="H22" s="7">
        <f>Q26</f>
        <v>4</v>
      </c>
      <c r="I22" s="65">
        <f t="shared" si="2"/>
        <v>1.6</v>
      </c>
      <c r="J22" s="65">
        <f t="shared" si="5"/>
        <v>2.8000000000000003</v>
      </c>
      <c r="K22" s="78"/>
      <c r="L22" s="81"/>
      <c r="N22" s="21">
        <v>46006</v>
      </c>
      <c r="O22" s="21">
        <v>46007</v>
      </c>
      <c r="P22" s="21">
        <v>46008</v>
      </c>
      <c r="Q22" s="21">
        <v>46009</v>
      </c>
      <c r="R22" s="21">
        <v>46010</v>
      </c>
    </row>
    <row r="23" spans="2:18" ht="18.8" thickBot="1" x14ac:dyDescent="0.35">
      <c r="B23" s="85"/>
      <c r="C23" s="4" t="s">
        <v>12</v>
      </c>
      <c r="D23" s="8"/>
      <c r="E23" s="4">
        <f t="shared" si="0"/>
        <v>0</v>
      </c>
      <c r="F23" s="8">
        <f>R9</f>
        <v>3</v>
      </c>
      <c r="G23" s="4">
        <f t="shared" si="1"/>
        <v>1.2000000000000002</v>
      </c>
      <c r="H23" s="8">
        <f>R26</f>
        <v>2</v>
      </c>
      <c r="I23" s="4">
        <f t="shared" si="2"/>
        <v>0.8</v>
      </c>
      <c r="J23" s="4">
        <f t="shared" si="5"/>
        <v>2</v>
      </c>
      <c r="K23" s="79"/>
      <c r="L23" s="82"/>
      <c r="M23" s="11">
        <v>1</v>
      </c>
      <c r="N23" s="22">
        <v>3</v>
      </c>
      <c r="O23" s="22">
        <v>4</v>
      </c>
      <c r="P23" s="22">
        <v>4</v>
      </c>
      <c r="Q23" s="22">
        <v>4</v>
      </c>
      <c r="R23" s="22">
        <v>3</v>
      </c>
    </row>
    <row r="24" spans="2:18" x14ac:dyDescent="0.3">
      <c r="B24" s="74">
        <v>305</v>
      </c>
      <c r="C24" s="64" t="s">
        <v>8</v>
      </c>
      <c r="D24" s="6"/>
      <c r="E24" s="64">
        <f t="shared" si="0"/>
        <v>0</v>
      </c>
      <c r="F24" s="6">
        <f>N10</f>
        <v>5</v>
      </c>
      <c r="G24" s="64">
        <f t="shared" si="1"/>
        <v>2</v>
      </c>
      <c r="H24" s="6">
        <f>N27</f>
        <v>4</v>
      </c>
      <c r="I24" s="64">
        <f t="shared" si="2"/>
        <v>1.6</v>
      </c>
      <c r="J24" s="64">
        <f t="shared" si="5"/>
        <v>3.6</v>
      </c>
      <c r="K24" s="77">
        <f t="shared" ref="K24" si="10">SUM(J24:J28)</f>
        <v>17.600000000000001</v>
      </c>
      <c r="L24" s="80">
        <f t="shared" ref="L24:L34" si="11">COUNTIF($K$4:$K$73,"&gt;"&amp;K24)+1</f>
        <v>1</v>
      </c>
      <c r="M24" s="11">
        <v>2</v>
      </c>
      <c r="N24" s="22">
        <v>4</v>
      </c>
      <c r="O24" s="32">
        <v>3</v>
      </c>
      <c r="P24" s="32">
        <v>0</v>
      </c>
      <c r="Q24" s="32">
        <v>4</v>
      </c>
      <c r="R24" s="32">
        <v>3</v>
      </c>
    </row>
    <row r="25" spans="2:18" x14ac:dyDescent="0.3">
      <c r="B25" s="75"/>
      <c r="C25" s="65" t="s">
        <v>9</v>
      </c>
      <c r="D25" s="7"/>
      <c r="E25" s="65">
        <f t="shared" si="0"/>
        <v>0</v>
      </c>
      <c r="F25" s="7">
        <f>O10</f>
        <v>5</v>
      </c>
      <c r="G25" s="65">
        <f t="shared" si="1"/>
        <v>2</v>
      </c>
      <c r="H25" s="7">
        <f>O27</f>
        <v>4</v>
      </c>
      <c r="I25" s="65">
        <f t="shared" si="2"/>
        <v>1.6</v>
      </c>
      <c r="J25" s="65">
        <f t="shared" si="5"/>
        <v>3.6</v>
      </c>
      <c r="K25" s="78"/>
      <c r="L25" s="81"/>
      <c r="M25" s="11">
        <v>3</v>
      </c>
      <c r="N25" s="22">
        <v>4</v>
      </c>
      <c r="O25" s="22">
        <v>2</v>
      </c>
      <c r="P25" s="22">
        <v>4</v>
      </c>
      <c r="Q25" s="22">
        <v>4</v>
      </c>
      <c r="R25" s="32">
        <v>1</v>
      </c>
    </row>
    <row r="26" spans="2:18" x14ac:dyDescent="0.3">
      <c r="B26" s="75"/>
      <c r="C26" s="65" t="s">
        <v>10</v>
      </c>
      <c r="D26" s="7"/>
      <c r="E26" s="65">
        <f t="shared" si="0"/>
        <v>0</v>
      </c>
      <c r="F26" s="7">
        <f>P10</f>
        <v>5</v>
      </c>
      <c r="G26" s="65">
        <f t="shared" si="1"/>
        <v>2</v>
      </c>
      <c r="H26" s="7">
        <f>P27</f>
        <v>4</v>
      </c>
      <c r="I26" s="65">
        <f t="shared" si="2"/>
        <v>1.6</v>
      </c>
      <c r="J26" s="65">
        <f t="shared" si="5"/>
        <v>3.6</v>
      </c>
      <c r="K26" s="78"/>
      <c r="L26" s="81"/>
      <c r="M26" s="11">
        <v>4</v>
      </c>
      <c r="N26" s="22">
        <v>2</v>
      </c>
      <c r="O26" s="32">
        <v>4</v>
      </c>
      <c r="P26" s="32">
        <v>3</v>
      </c>
      <c r="Q26" s="32">
        <v>4</v>
      </c>
      <c r="R26" s="32">
        <v>2</v>
      </c>
    </row>
    <row r="27" spans="2:18" x14ac:dyDescent="0.3">
      <c r="B27" s="75"/>
      <c r="C27" s="65" t="s">
        <v>11</v>
      </c>
      <c r="D27" s="7"/>
      <c r="E27" s="65">
        <f t="shared" si="0"/>
        <v>0</v>
      </c>
      <c r="F27" s="7">
        <f>Q10</f>
        <v>5</v>
      </c>
      <c r="G27" s="65">
        <f t="shared" si="1"/>
        <v>2</v>
      </c>
      <c r="H27" s="7">
        <f>Q27</f>
        <v>4</v>
      </c>
      <c r="I27" s="65">
        <f t="shared" si="2"/>
        <v>1.6</v>
      </c>
      <c r="J27" s="65">
        <f t="shared" si="5"/>
        <v>3.6</v>
      </c>
      <c r="K27" s="78"/>
      <c r="L27" s="81"/>
      <c r="M27" s="11">
        <v>5</v>
      </c>
      <c r="N27" s="22">
        <v>4</v>
      </c>
      <c r="O27" s="32">
        <v>4</v>
      </c>
      <c r="P27" s="32">
        <v>4</v>
      </c>
      <c r="Q27" s="32">
        <v>4</v>
      </c>
      <c r="R27" s="32">
        <v>3</v>
      </c>
    </row>
    <row r="28" spans="2:18" ht="18.8" thickBot="1" x14ac:dyDescent="0.35">
      <c r="B28" s="76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3</v>
      </c>
      <c r="I28" s="4">
        <f t="shared" si="2"/>
        <v>1.2000000000000002</v>
      </c>
      <c r="J28" s="4">
        <f t="shared" si="5"/>
        <v>3.2</v>
      </c>
      <c r="K28" s="79"/>
      <c r="L28" s="82"/>
      <c r="M28" s="11">
        <v>6</v>
      </c>
      <c r="N28" s="36">
        <v>4</v>
      </c>
      <c r="O28" s="36">
        <v>4</v>
      </c>
      <c r="P28" s="36">
        <v>0</v>
      </c>
      <c r="Q28" s="36">
        <v>4</v>
      </c>
      <c r="R28" s="37">
        <v>3</v>
      </c>
    </row>
    <row r="29" spans="2:18" x14ac:dyDescent="0.3">
      <c r="B29" s="83">
        <v>306</v>
      </c>
      <c r="C29" s="64" t="s">
        <v>8</v>
      </c>
      <c r="D29" s="6"/>
      <c r="E29" s="64">
        <f t="shared" si="0"/>
        <v>0</v>
      </c>
      <c r="F29" s="6">
        <f>N11</f>
        <v>4</v>
      </c>
      <c r="G29" s="64">
        <f t="shared" si="1"/>
        <v>1.6</v>
      </c>
      <c r="H29" s="6">
        <f>N28</f>
        <v>4</v>
      </c>
      <c r="I29" s="64">
        <f t="shared" si="2"/>
        <v>1.6</v>
      </c>
      <c r="J29" s="64">
        <f t="shared" si="5"/>
        <v>3.2</v>
      </c>
      <c r="K29" s="77">
        <f t="shared" ref="K29" si="12">SUM(J29:J33)</f>
        <v>10.8</v>
      </c>
      <c r="L29" s="80">
        <f t="shared" si="11"/>
        <v>6</v>
      </c>
      <c r="M29" s="11">
        <v>7</v>
      </c>
      <c r="N29" s="36">
        <v>4</v>
      </c>
      <c r="O29" s="36">
        <v>4</v>
      </c>
      <c r="P29" s="36">
        <v>4</v>
      </c>
      <c r="Q29" s="36">
        <v>4</v>
      </c>
      <c r="R29" s="37">
        <v>3</v>
      </c>
    </row>
    <row r="30" spans="2:18" x14ac:dyDescent="0.3">
      <c r="B30" s="84"/>
      <c r="C30" s="65" t="s">
        <v>9</v>
      </c>
      <c r="D30" s="7"/>
      <c r="E30" s="65">
        <f t="shared" si="0"/>
        <v>0</v>
      </c>
      <c r="F30" s="7">
        <f>O11</f>
        <v>-1</v>
      </c>
      <c r="G30" s="65">
        <f t="shared" si="1"/>
        <v>-0.4</v>
      </c>
      <c r="H30" s="7">
        <f>O28</f>
        <v>4</v>
      </c>
      <c r="I30" s="65">
        <f t="shared" si="2"/>
        <v>1.6</v>
      </c>
      <c r="J30" s="65">
        <f t="shared" si="5"/>
        <v>1.2000000000000002</v>
      </c>
      <c r="K30" s="78"/>
      <c r="L30" s="81"/>
      <c r="M30" s="11">
        <v>8</v>
      </c>
      <c r="N30" s="36">
        <v>4</v>
      </c>
      <c r="O30" s="36">
        <v>3</v>
      </c>
      <c r="P30" s="36">
        <v>1</v>
      </c>
      <c r="Q30" s="36">
        <v>0</v>
      </c>
      <c r="R30" s="37">
        <v>0</v>
      </c>
    </row>
    <row r="31" spans="2:18" x14ac:dyDescent="0.3">
      <c r="B31" s="84"/>
      <c r="C31" s="65" t="s">
        <v>10</v>
      </c>
      <c r="D31" s="7"/>
      <c r="E31" s="65">
        <f t="shared" si="0"/>
        <v>0</v>
      </c>
      <c r="F31" s="7">
        <f>P11</f>
        <v>4</v>
      </c>
      <c r="G31" s="65">
        <f t="shared" si="1"/>
        <v>1.6</v>
      </c>
      <c r="H31" s="7">
        <f>P28</f>
        <v>0</v>
      </c>
      <c r="I31" s="65">
        <f t="shared" si="2"/>
        <v>0</v>
      </c>
      <c r="J31" s="65">
        <f t="shared" si="5"/>
        <v>1.6</v>
      </c>
      <c r="K31" s="78"/>
      <c r="L31" s="81"/>
      <c r="M31" s="11">
        <v>9</v>
      </c>
      <c r="N31" s="36">
        <v>1</v>
      </c>
      <c r="O31" s="36">
        <v>4</v>
      </c>
      <c r="P31" s="36">
        <v>4</v>
      </c>
      <c r="Q31" s="36">
        <v>4</v>
      </c>
      <c r="R31" s="37">
        <v>3</v>
      </c>
    </row>
    <row r="32" spans="2:18" x14ac:dyDescent="0.3">
      <c r="B32" s="84"/>
      <c r="C32" s="65" t="s">
        <v>11</v>
      </c>
      <c r="D32" s="7"/>
      <c r="E32" s="65">
        <f t="shared" si="0"/>
        <v>0</v>
      </c>
      <c r="F32" s="7">
        <f>Q11</f>
        <v>2</v>
      </c>
      <c r="G32" s="65">
        <f t="shared" si="1"/>
        <v>0.8</v>
      </c>
      <c r="H32" s="7">
        <f>Q28</f>
        <v>4</v>
      </c>
      <c r="I32" s="65">
        <f t="shared" si="2"/>
        <v>1.6</v>
      </c>
      <c r="J32" s="65">
        <f t="shared" si="5"/>
        <v>2.4000000000000004</v>
      </c>
      <c r="K32" s="78"/>
      <c r="L32" s="81"/>
      <c r="M32" s="11">
        <v>10</v>
      </c>
      <c r="N32" s="36">
        <v>4</v>
      </c>
      <c r="O32" s="36">
        <v>4</v>
      </c>
      <c r="P32" s="36">
        <v>3</v>
      </c>
      <c r="Q32" s="36">
        <v>4</v>
      </c>
      <c r="R32" s="37">
        <v>3</v>
      </c>
    </row>
    <row r="33" spans="2:18" ht="18.8" thickBot="1" x14ac:dyDescent="0.35">
      <c r="B33" s="85"/>
      <c r="C33" s="4" t="s">
        <v>12</v>
      </c>
      <c r="D33" s="8"/>
      <c r="E33" s="4">
        <f t="shared" si="0"/>
        <v>0</v>
      </c>
      <c r="F33" s="8">
        <f>R11</f>
        <v>3</v>
      </c>
      <c r="G33" s="4">
        <f t="shared" si="1"/>
        <v>1.2000000000000002</v>
      </c>
      <c r="H33" s="8">
        <f>R28</f>
        <v>3</v>
      </c>
      <c r="I33" s="4">
        <f t="shared" si="2"/>
        <v>1.2000000000000002</v>
      </c>
      <c r="J33" s="4">
        <f t="shared" si="5"/>
        <v>2.4000000000000004</v>
      </c>
      <c r="K33" s="79"/>
      <c r="L33" s="82"/>
      <c r="M33" s="11">
        <v>11</v>
      </c>
      <c r="N33" s="22">
        <v>4</v>
      </c>
      <c r="O33" s="22">
        <v>3</v>
      </c>
      <c r="P33" s="22">
        <v>2</v>
      </c>
      <c r="Q33" s="22">
        <v>4</v>
      </c>
      <c r="R33" s="32">
        <v>3</v>
      </c>
    </row>
    <row r="34" spans="2:18" x14ac:dyDescent="0.3">
      <c r="B34" s="74">
        <v>307</v>
      </c>
      <c r="C34" s="64" t="s">
        <v>8</v>
      </c>
      <c r="D34" s="6"/>
      <c r="E34" s="64">
        <f t="shared" si="0"/>
        <v>0</v>
      </c>
      <c r="F34" s="6">
        <f>N12</f>
        <v>4</v>
      </c>
      <c r="G34" s="64">
        <f t="shared" si="1"/>
        <v>1.6</v>
      </c>
      <c r="H34" s="6">
        <f>N29</f>
        <v>4</v>
      </c>
      <c r="I34" s="64">
        <f t="shared" si="2"/>
        <v>1.6</v>
      </c>
      <c r="J34" s="64">
        <f t="shared" si="5"/>
        <v>3.2</v>
      </c>
      <c r="K34" s="77">
        <f t="shared" ref="K34" si="13">SUM(J34:J38)</f>
        <v>16.399999999999999</v>
      </c>
      <c r="L34" s="80">
        <f t="shared" si="11"/>
        <v>3</v>
      </c>
      <c r="M34" s="11">
        <v>12</v>
      </c>
      <c r="N34" s="22">
        <v>1</v>
      </c>
      <c r="O34" s="22">
        <v>3</v>
      </c>
      <c r="P34" s="22">
        <v>4</v>
      </c>
      <c r="Q34" s="22">
        <v>2</v>
      </c>
      <c r="R34" s="32">
        <v>-2</v>
      </c>
    </row>
    <row r="35" spans="2:18" x14ac:dyDescent="0.3">
      <c r="B35" s="75"/>
      <c r="C35" s="65" t="s">
        <v>9</v>
      </c>
      <c r="D35" s="7"/>
      <c r="E35" s="65">
        <f t="shared" si="0"/>
        <v>0</v>
      </c>
      <c r="F35" s="7">
        <f>O12</f>
        <v>3</v>
      </c>
      <c r="G35" s="65">
        <f t="shared" si="1"/>
        <v>1.2000000000000002</v>
      </c>
      <c r="H35" s="7">
        <f>O29</f>
        <v>4</v>
      </c>
      <c r="I35" s="65">
        <f t="shared" si="2"/>
        <v>1.6</v>
      </c>
      <c r="J35" s="65">
        <f t="shared" si="5"/>
        <v>2.8000000000000003</v>
      </c>
      <c r="K35" s="78"/>
      <c r="L35" s="81"/>
      <c r="M35" s="11">
        <v>13</v>
      </c>
      <c r="N35" s="22">
        <v>4</v>
      </c>
      <c r="O35" s="22">
        <v>4</v>
      </c>
      <c r="P35" s="22">
        <v>4</v>
      </c>
      <c r="Q35" s="22">
        <v>4</v>
      </c>
      <c r="R35" s="32">
        <v>3</v>
      </c>
    </row>
    <row r="36" spans="2:18" ht="18.8" thickBot="1" x14ac:dyDescent="0.35">
      <c r="B36" s="75"/>
      <c r="C36" s="65" t="s">
        <v>10</v>
      </c>
      <c r="D36" s="7"/>
      <c r="E36" s="65">
        <f t="shared" si="0"/>
        <v>0</v>
      </c>
      <c r="F36" s="7">
        <f>P12</f>
        <v>5</v>
      </c>
      <c r="G36" s="65">
        <f t="shared" si="1"/>
        <v>2</v>
      </c>
      <c r="H36" s="7">
        <f>P29</f>
        <v>4</v>
      </c>
      <c r="I36" s="65">
        <f t="shared" si="2"/>
        <v>1.6</v>
      </c>
      <c r="J36" s="65">
        <f t="shared" si="5"/>
        <v>3.6</v>
      </c>
      <c r="K36" s="78"/>
      <c r="L36" s="81"/>
      <c r="M36" s="11">
        <v>14</v>
      </c>
      <c r="N36" s="26">
        <v>4</v>
      </c>
      <c r="O36" s="26">
        <v>4</v>
      </c>
      <c r="P36" s="26">
        <v>4</v>
      </c>
      <c r="Q36" s="26">
        <v>2</v>
      </c>
      <c r="R36" s="32">
        <v>2</v>
      </c>
    </row>
    <row r="37" spans="2:18" x14ac:dyDescent="0.3">
      <c r="B37" s="75"/>
      <c r="C37" s="65" t="s">
        <v>11</v>
      </c>
      <c r="D37" s="7"/>
      <c r="E37" s="65">
        <f t="shared" si="0"/>
        <v>0</v>
      </c>
      <c r="F37" s="7">
        <f>Q12</f>
        <v>5</v>
      </c>
      <c r="G37" s="65">
        <f t="shared" si="1"/>
        <v>2</v>
      </c>
      <c r="H37" s="7">
        <f>Q29</f>
        <v>4</v>
      </c>
      <c r="I37" s="65">
        <f t="shared" si="2"/>
        <v>1.6</v>
      </c>
      <c r="J37" s="65">
        <f t="shared" si="5"/>
        <v>3.6</v>
      </c>
      <c r="K37" s="78"/>
      <c r="L37" s="81"/>
    </row>
    <row r="38" spans="2:18" ht="18.8" thickBot="1" x14ac:dyDescent="0.35">
      <c r="B38" s="76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3</v>
      </c>
      <c r="I38" s="4">
        <f t="shared" si="2"/>
        <v>1.2000000000000002</v>
      </c>
      <c r="J38" s="4">
        <f t="shared" si="5"/>
        <v>3.2</v>
      </c>
      <c r="K38" s="79"/>
      <c r="L38" s="82"/>
    </row>
    <row r="39" spans="2:18" x14ac:dyDescent="0.3">
      <c r="B39" s="83">
        <v>308</v>
      </c>
      <c r="C39" s="64" t="s">
        <v>8</v>
      </c>
      <c r="D39" s="6">
        <v>-1</v>
      </c>
      <c r="E39" s="64">
        <f t="shared" si="0"/>
        <v>-0.2</v>
      </c>
      <c r="F39" s="6">
        <f>N13</f>
        <v>5</v>
      </c>
      <c r="G39" s="64">
        <f t="shared" si="1"/>
        <v>2</v>
      </c>
      <c r="H39" s="6">
        <f>N30</f>
        <v>4</v>
      </c>
      <c r="I39" s="64">
        <f t="shared" si="2"/>
        <v>1.6</v>
      </c>
      <c r="J39" s="64">
        <f t="shared" si="5"/>
        <v>3.4000000000000004</v>
      </c>
      <c r="K39" s="77">
        <f t="shared" ref="K39" si="14">SUM(J39:J43)</f>
        <v>3.0000000000000004</v>
      </c>
      <c r="L39" s="80">
        <f t="shared" ref="L39" si="15">COUNTIF($K$4:$K$73,"&gt;"&amp;K39)+1</f>
        <v>13</v>
      </c>
    </row>
    <row r="40" spans="2:18" x14ac:dyDescent="0.3">
      <c r="B40" s="84"/>
      <c r="C40" s="65" t="s">
        <v>9</v>
      </c>
      <c r="D40" s="7"/>
      <c r="E40" s="65">
        <f t="shared" si="0"/>
        <v>0</v>
      </c>
      <c r="F40" s="7">
        <f>O13</f>
        <v>-2</v>
      </c>
      <c r="G40" s="65">
        <f t="shared" si="1"/>
        <v>-0.8</v>
      </c>
      <c r="H40" s="7">
        <f xml:space="preserve"> O30</f>
        <v>3</v>
      </c>
      <c r="I40" s="65">
        <f t="shared" si="2"/>
        <v>1.2000000000000002</v>
      </c>
      <c r="J40" s="65">
        <f t="shared" si="5"/>
        <v>0.40000000000000013</v>
      </c>
      <c r="K40" s="78"/>
      <c r="L40" s="81"/>
    </row>
    <row r="41" spans="2:18" x14ac:dyDescent="0.3">
      <c r="B41" s="84"/>
      <c r="C41" s="65" t="s">
        <v>10</v>
      </c>
      <c r="D41" s="7"/>
      <c r="E41" s="65">
        <f t="shared" si="0"/>
        <v>0</v>
      </c>
      <c r="F41" s="7">
        <f>P13</f>
        <v>-4</v>
      </c>
      <c r="G41" s="65">
        <f t="shared" si="1"/>
        <v>-1.6</v>
      </c>
      <c r="H41" s="7">
        <f>P30</f>
        <v>1</v>
      </c>
      <c r="I41" s="65">
        <f t="shared" si="2"/>
        <v>0.4</v>
      </c>
      <c r="J41" s="65">
        <f t="shared" si="5"/>
        <v>-1.2000000000000002</v>
      </c>
      <c r="K41" s="78"/>
      <c r="L41" s="81"/>
    </row>
    <row r="42" spans="2:18" x14ac:dyDescent="0.3">
      <c r="B42" s="84"/>
      <c r="C42" s="65" t="s">
        <v>11</v>
      </c>
      <c r="D42" s="7"/>
      <c r="E42" s="65">
        <f t="shared" si="0"/>
        <v>0</v>
      </c>
      <c r="F42" s="7">
        <f>Q13</f>
        <v>5</v>
      </c>
      <c r="G42" s="65">
        <f t="shared" si="1"/>
        <v>2</v>
      </c>
      <c r="H42" s="7">
        <f>Q30</f>
        <v>0</v>
      </c>
      <c r="I42" s="65">
        <f t="shared" si="2"/>
        <v>0</v>
      </c>
      <c r="J42" s="65">
        <f t="shared" si="5"/>
        <v>2</v>
      </c>
      <c r="K42" s="78"/>
      <c r="L42" s="81"/>
    </row>
    <row r="43" spans="2:18" ht="18.8" thickBot="1" x14ac:dyDescent="0.35">
      <c r="B43" s="85"/>
      <c r="C43" s="4" t="s">
        <v>12</v>
      </c>
      <c r="D43" s="8"/>
      <c r="E43" s="4">
        <f t="shared" si="0"/>
        <v>0</v>
      </c>
      <c r="F43" s="8">
        <f>R13</f>
        <v>-4</v>
      </c>
      <c r="G43" s="4">
        <f t="shared" si="1"/>
        <v>-1.6</v>
      </c>
      <c r="H43" s="8">
        <f>R30</f>
        <v>0</v>
      </c>
      <c r="I43" s="4">
        <f t="shared" si="2"/>
        <v>0</v>
      </c>
      <c r="J43" s="4">
        <f t="shared" si="5"/>
        <v>-1.6</v>
      </c>
      <c r="K43" s="79"/>
      <c r="L43" s="82"/>
    </row>
    <row r="44" spans="2:18" x14ac:dyDescent="0.3">
      <c r="B44" s="74">
        <v>309</v>
      </c>
      <c r="C44" s="64" t="s">
        <v>8</v>
      </c>
      <c r="D44" s="6">
        <v>-1</v>
      </c>
      <c r="E44" s="64">
        <f t="shared" si="0"/>
        <v>-0.2</v>
      </c>
      <c r="F44" s="6">
        <f>N14</f>
        <v>1</v>
      </c>
      <c r="G44" s="64">
        <f t="shared" si="1"/>
        <v>0.4</v>
      </c>
      <c r="H44" s="6">
        <f>N31</f>
        <v>1</v>
      </c>
      <c r="I44" s="64">
        <f t="shared" si="2"/>
        <v>0.4</v>
      </c>
      <c r="J44" s="64">
        <f t="shared" si="5"/>
        <v>0.60000000000000009</v>
      </c>
      <c r="K44" s="77">
        <f t="shared" ref="K44" si="16">SUM(J44:J48)</f>
        <v>9.4</v>
      </c>
      <c r="L44" s="80">
        <f t="shared" ref="L44:L49" si="17">COUNTIF($K$4:$K$73,"&gt;"&amp;K44)+1</f>
        <v>11</v>
      </c>
    </row>
    <row r="45" spans="2:18" x14ac:dyDescent="0.3">
      <c r="B45" s="75"/>
      <c r="C45" s="65" t="s">
        <v>9</v>
      </c>
      <c r="D45" s="7">
        <v>-1</v>
      </c>
      <c r="E45" s="65">
        <f t="shared" si="0"/>
        <v>-0.2</v>
      </c>
      <c r="F45" s="7">
        <f>O14</f>
        <v>2</v>
      </c>
      <c r="G45" s="65">
        <f t="shared" si="1"/>
        <v>0.8</v>
      </c>
      <c r="H45" s="7">
        <f>O31</f>
        <v>4</v>
      </c>
      <c r="I45" s="65">
        <f t="shared" si="2"/>
        <v>1.6</v>
      </c>
      <c r="J45" s="65">
        <f t="shared" si="5"/>
        <v>2.2000000000000002</v>
      </c>
      <c r="K45" s="78"/>
      <c r="L45" s="81"/>
    </row>
    <row r="46" spans="2:18" x14ac:dyDescent="0.3">
      <c r="B46" s="75"/>
      <c r="C46" s="65" t="s">
        <v>10</v>
      </c>
      <c r="D46" s="7">
        <v>-1</v>
      </c>
      <c r="E46" s="65">
        <f t="shared" si="0"/>
        <v>-0.2</v>
      </c>
      <c r="F46" s="7">
        <f>P14</f>
        <v>2</v>
      </c>
      <c r="G46" s="65">
        <f t="shared" si="1"/>
        <v>0.8</v>
      </c>
      <c r="H46" s="7">
        <f>P31</f>
        <v>4</v>
      </c>
      <c r="I46" s="65">
        <f t="shared" si="2"/>
        <v>1.6</v>
      </c>
      <c r="J46" s="65">
        <f t="shared" si="5"/>
        <v>2.2000000000000002</v>
      </c>
      <c r="K46" s="78"/>
      <c r="L46" s="81"/>
    </row>
    <row r="47" spans="2:18" x14ac:dyDescent="0.3">
      <c r="B47" s="75"/>
      <c r="C47" s="65" t="s">
        <v>11</v>
      </c>
      <c r="D47" s="7"/>
      <c r="E47" s="65">
        <f t="shared" si="0"/>
        <v>0</v>
      </c>
      <c r="F47" s="7">
        <f>Q14</f>
        <v>0</v>
      </c>
      <c r="G47" s="65">
        <f t="shared" si="1"/>
        <v>0</v>
      </c>
      <c r="H47" s="7">
        <f>Q31</f>
        <v>4</v>
      </c>
      <c r="I47" s="65">
        <f t="shared" si="2"/>
        <v>1.6</v>
      </c>
      <c r="J47" s="65">
        <f t="shared" si="5"/>
        <v>1.6</v>
      </c>
      <c r="K47" s="78"/>
      <c r="L47" s="81"/>
    </row>
    <row r="48" spans="2:18" ht="18.8" thickBot="1" x14ac:dyDescent="0.35">
      <c r="B48" s="76"/>
      <c r="C48" s="4" t="s">
        <v>12</v>
      </c>
      <c r="D48" s="8"/>
      <c r="E48" s="4">
        <f t="shared" si="0"/>
        <v>0</v>
      </c>
      <c r="F48" s="8">
        <f>R14</f>
        <v>4</v>
      </c>
      <c r="G48" s="4">
        <f t="shared" si="1"/>
        <v>1.6</v>
      </c>
      <c r="H48" s="8">
        <f>R31</f>
        <v>3</v>
      </c>
      <c r="I48" s="4">
        <f t="shared" si="2"/>
        <v>1.2000000000000002</v>
      </c>
      <c r="J48" s="4">
        <f t="shared" si="5"/>
        <v>2.8000000000000003</v>
      </c>
      <c r="K48" s="79"/>
      <c r="L48" s="82"/>
    </row>
    <row r="49" spans="2:12" x14ac:dyDescent="0.3">
      <c r="B49" s="83">
        <v>310</v>
      </c>
      <c r="C49" s="64" t="s">
        <v>8</v>
      </c>
      <c r="D49" s="6"/>
      <c r="E49" s="64">
        <f t="shared" si="0"/>
        <v>0</v>
      </c>
      <c r="F49" s="6">
        <f>N15</f>
        <v>5</v>
      </c>
      <c r="G49" s="64">
        <f t="shared" si="1"/>
        <v>2</v>
      </c>
      <c r="H49" s="6">
        <f>N32</f>
        <v>4</v>
      </c>
      <c r="I49" s="64">
        <f t="shared" si="2"/>
        <v>1.6</v>
      </c>
      <c r="J49" s="64">
        <f t="shared" si="5"/>
        <v>3.6</v>
      </c>
      <c r="K49" s="77">
        <f t="shared" ref="K49" si="18">SUM(J49:J53)</f>
        <v>15.600000000000001</v>
      </c>
      <c r="L49" s="80">
        <f t="shared" si="17"/>
        <v>4</v>
      </c>
    </row>
    <row r="50" spans="2:12" x14ac:dyDescent="0.3">
      <c r="B50" s="84"/>
      <c r="C50" s="65" t="s">
        <v>9</v>
      </c>
      <c r="D50" s="7"/>
      <c r="E50" s="65">
        <f t="shared" si="0"/>
        <v>0</v>
      </c>
      <c r="F50" s="7">
        <f>O15</f>
        <v>3</v>
      </c>
      <c r="G50" s="65">
        <f t="shared" si="1"/>
        <v>1.2000000000000002</v>
      </c>
      <c r="H50" s="7">
        <f>O32</f>
        <v>4</v>
      </c>
      <c r="I50" s="65">
        <f t="shared" si="2"/>
        <v>1.6</v>
      </c>
      <c r="J50" s="65">
        <f t="shared" si="5"/>
        <v>2.8000000000000003</v>
      </c>
      <c r="K50" s="78"/>
      <c r="L50" s="81"/>
    </row>
    <row r="51" spans="2:12" x14ac:dyDescent="0.3">
      <c r="B51" s="84"/>
      <c r="C51" s="65" t="s">
        <v>10</v>
      </c>
      <c r="D51" s="7"/>
      <c r="E51" s="65">
        <f t="shared" si="0"/>
        <v>0</v>
      </c>
      <c r="F51" s="7">
        <f>P15</f>
        <v>5</v>
      </c>
      <c r="G51" s="65">
        <f t="shared" si="1"/>
        <v>2</v>
      </c>
      <c r="H51" s="7">
        <f>P32</f>
        <v>3</v>
      </c>
      <c r="I51" s="65">
        <f t="shared" si="2"/>
        <v>1.2000000000000002</v>
      </c>
      <c r="J51" s="65">
        <f t="shared" si="5"/>
        <v>3.2</v>
      </c>
      <c r="K51" s="78"/>
      <c r="L51" s="81"/>
    </row>
    <row r="52" spans="2:12" x14ac:dyDescent="0.3">
      <c r="B52" s="84"/>
      <c r="C52" s="65" t="s">
        <v>11</v>
      </c>
      <c r="D52" s="7"/>
      <c r="E52" s="65">
        <f t="shared" si="0"/>
        <v>0</v>
      </c>
      <c r="F52" s="7">
        <f>Q15</f>
        <v>3</v>
      </c>
      <c r="G52" s="65">
        <f t="shared" si="1"/>
        <v>1.2000000000000002</v>
      </c>
      <c r="H52" s="7">
        <f>Q32</f>
        <v>4</v>
      </c>
      <c r="I52" s="65">
        <f t="shared" si="2"/>
        <v>1.6</v>
      </c>
      <c r="J52" s="65">
        <f t="shared" si="5"/>
        <v>2.8000000000000003</v>
      </c>
      <c r="K52" s="78"/>
      <c r="L52" s="81"/>
    </row>
    <row r="53" spans="2:12" ht="18.8" thickBot="1" x14ac:dyDescent="0.35">
      <c r="B53" s="8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3</v>
      </c>
      <c r="I53" s="4">
        <f t="shared" si="2"/>
        <v>1.2000000000000002</v>
      </c>
      <c r="J53" s="4">
        <f t="shared" si="5"/>
        <v>3.2</v>
      </c>
      <c r="K53" s="79"/>
      <c r="L53" s="82"/>
    </row>
    <row r="54" spans="2:12" x14ac:dyDescent="0.3">
      <c r="B54" s="74">
        <v>311</v>
      </c>
      <c r="C54" s="64" t="s">
        <v>8</v>
      </c>
      <c r="D54" s="6"/>
      <c r="E54" s="64">
        <f t="shared" si="0"/>
        <v>0</v>
      </c>
      <c r="F54" s="6">
        <f>N16</f>
        <v>5</v>
      </c>
      <c r="G54" s="64">
        <f t="shared" si="1"/>
        <v>2</v>
      </c>
      <c r="H54" s="6">
        <f>N33</f>
        <v>4</v>
      </c>
      <c r="I54" s="64">
        <f t="shared" si="2"/>
        <v>1.6</v>
      </c>
      <c r="J54" s="64">
        <f t="shared" si="5"/>
        <v>3.6</v>
      </c>
      <c r="K54" s="77">
        <f t="shared" ref="K54" si="19">SUM(J54:J58)</f>
        <v>10.8</v>
      </c>
      <c r="L54" s="80">
        <f t="shared" ref="L54" si="20">COUNTIF($K$4:$K$73,"&gt;"&amp;K54)+1</f>
        <v>6</v>
      </c>
    </row>
    <row r="55" spans="2:12" x14ac:dyDescent="0.3">
      <c r="B55" s="75"/>
      <c r="C55" s="65" t="s">
        <v>9</v>
      </c>
      <c r="D55" s="7"/>
      <c r="E55" s="65">
        <f t="shared" si="0"/>
        <v>0</v>
      </c>
      <c r="F55" s="7">
        <f>O16</f>
        <v>1</v>
      </c>
      <c r="G55" s="65">
        <f t="shared" si="1"/>
        <v>0.4</v>
      </c>
      <c r="H55" s="7">
        <f>O33</f>
        <v>3</v>
      </c>
      <c r="I55" s="65">
        <f t="shared" si="2"/>
        <v>1.2000000000000002</v>
      </c>
      <c r="J55" s="65">
        <f t="shared" si="5"/>
        <v>1.6</v>
      </c>
      <c r="K55" s="78"/>
      <c r="L55" s="81"/>
    </row>
    <row r="56" spans="2:12" x14ac:dyDescent="0.3">
      <c r="B56" s="75"/>
      <c r="C56" s="65" t="s">
        <v>10</v>
      </c>
      <c r="D56" s="7"/>
      <c r="E56" s="65">
        <f t="shared" si="0"/>
        <v>0</v>
      </c>
      <c r="F56" s="7">
        <f>P16</f>
        <v>0</v>
      </c>
      <c r="G56" s="65">
        <f t="shared" si="1"/>
        <v>0</v>
      </c>
      <c r="H56" s="7">
        <f>P33</f>
        <v>2</v>
      </c>
      <c r="I56" s="65">
        <f t="shared" si="2"/>
        <v>0.8</v>
      </c>
      <c r="J56" s="65">
        <f t="shared" si="5"/>
        <v>0.8</v>
      </c>
      <c r="K56" s="78"/>
      <c r="L56" s="81"/>
    </row>
    <row r="57" spans="2:12" x14ac:dyDescent="0.3">
      <c r="B57" s="75"/>
      <c r="C57" s="65" t="s">
        <v>11</v>
      </c>
      <c r="D57" s="7"/>
      <c r="E57" s="65">
        <f t="shared" si="0"/>
        <v>0</v>
      </c>
      <c r="F57" s="7">
        <f>Q16</f>
        <v>0</v>
      </c>
      <c r="G57" s="65">
        <f t="shared" si="1"/>
        <v>0</v>
      </c>
      <c r="H57" s="7">
        <f>Q33</f>
        <v>4</v>
      </c>
      <c r="I57" s="65">
        <f t="shared" si="2"/>
        <v>1.6</v>
      </c>
      <c r="J57" s="65">
        <f t="shared" si="5"/>
        <v>1.6</v>
      </c>
      <c r="K57" s="78"/>
      <c r="L57" s="81"/>
    </row>
    <row r="58" spans="2:12" ht="18.8" thickBot="1" x14ac:dyDescent="0.35">
      <c r="B58" s="76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3</v>
      </c>
      <c r="I58" s="4">
        <f t="shared" si="2"/>
        <v>1.2000000000000002</v>
      </c>
      <c r="J58" s="4">
        <f t="shared" si="5"/>
        <v>3.2</v>
      </c>
      <c r="K58" s="79"/>
      <c r="L58" s="82"/>
    </row>
    <row r="59" spans="2:12" x14ac:dyDescent="0.3">
      <c r="B59" s="83">
        <v>312</v>
      </c>
      <c r="C59" s="64" t="s">
        <v>8</v>
      </c>
      <c r="D59" s="6"/>
      <c r="E59" s="64">
        <f t="shared" si="0"/>
        <v>0</v>
      </c>
      <c r="F59" s="6">
        <f>N17</f>
        <v>-5</v>
      </c>
      <c r="G59" s="64">
        <f t="shared" si="1"/>
        <v>-2</v>
      </c>
      <c r="H59" s="6">
        <f>N34</f>
        <v>1</v>
      </c>
      <c r="I59" s="64">
        <f t="shared" si="2"/>
        <v>0.4</v>
      </c>
      <c r="J59" s="64">
        <f t="shared" si="5"/>
        <v>-1.6</v>
      </c>
      <c r="K59" s="77">
        <f t="shared" ref="K59" si="21">SUM(J59:J63)</f>
        <v>-3.2000000000000006</v>
      </c>
      <c r="L59" s="80">
        <f t="shared" ref="L59:L69" si="22">COUNTIF($K$4:$K$73,"&gt;"&amp;K59)+1</f>
        <v>14</v>
      </c>
    </row>
    <row r="60" spans="2:12" x14ac:dyDescent="0.3">
      <c r="B60" s="84"/>
      <c r="C60" s="65" t="s">
        <v>9</v>
      </c>
      <c r="D60" s="7"/>
      <c r="E60" s="65">
        <f t="shared" si="0"/>
        <v>0</v>
      </c>
      <c r="F60" s="7">
        <f>O17</f>
        <v>-1</v>
      </c>
      <c r="G60" s="65">
        <f t="shared" si="1"/>
        <v>-0.4</v>
      </c>
      <c r="H60" s="7">
        <f>O34</f>
        <v>3</v>
      </c>
      <c r="I60" s="65">
        <f t="shared" si="2"/>
        <v>1.2000000000000002</v>
      </c>
      <c r="J60" s="65">
        <f t="shared" si="5"/>
        <v>0.80000000000000016</v>
      </c>
      <c r="K60" s="78"/>
      <c r="L60" s="81"/>
    </row>
    <row r="61" spans="2:12" x14ac:dyDescent="0.3">
      <c r="B61" s="84"/>
      <c r="C61" s="65" t="s">
        <v>10</v>
      </c>
      <c r="D61" s="7"/>
      <c r="E61" s="65">
        <f t="shared" si="0"/>
        <v>0</v>
      </c>
      <c r="F61" s="7">
        <f>P17</f>
        <v>0</v>
      </c>
      <c r="G61" s="65">
        <f t="shared" si="1"/>
        <v>0</v>
      </c>
      <c r="H61" s="7">
        <f>P34</f>
        <v>4</v>
      </c>
      <c r="I61" s="65">
        <f t="shared" si="2"/>
        <v>1.6</v>
      </c>
      <c r="J61" s="65">
        <f t="shared" si="5"/>
        <v>1.6</v>
      </c>
      <c r="K61" s="78"/>
      <c r="L61" s="81"/>
    </row>
    <row r="62" spans="2:12" x14ac:dyDescent="0.3">
      <c r="B62" s="84"/>
      <c r="C62" s="65" t="s">
        <v>11</v>
      </c>
      <c r="D62" s="7"/>
      <c r="E62" s="65">
        <f t="shared" si="0"/>
        <v>0</v>
      </c>
      <c r="F62" s="7">
        <f>Q17</f>
        <v>-6</v>
      </c>
      <c r="G62" s="65">
        <f t="shared" si="1"/>
        <v>-2.4000000000000004</v>
      </c>
      <c r="H62" s="7">
        <f>Q34</f>
        <v>2</v>
      </c>
      <c r="I62" s="65">
        <f t="shared" si="2"/>
        <v>0.8</v>
      </c>
      <c r="J62" s="65">
        <f t="shared" si="5"/>
        <v>-1.6000000000000003</v>
      </c>
      <c r="K62" s="78"/>
      <c r="L62" s="81"/>
    </row>
    <row r="63" spans="2:12" ht="18.8" thickBot="1" x14ac:dyDescent="0.35">
      <c r="B63" s="85"/>
      <c r="C63" s="4" t="s">
        <v>12</v>
      </c>
      <c r="D63" s="8"/>
      <c r="E63" s="4">
        <f t="shared" si="0"/>
        <v>0</v>
      </c>
      <c r="F63" s="8">
        <f>R17</f>
        <v>-4</v>
      </c>
      <c r="G63" s="4">
        <f t="shared" si="1"/>
        <v>-1.6</v>
      </c>
      <c r="H63" s="8">
        <f>R34</f>
        <v>-2</v>
      </c>
      <c r="I63" s="4">
        <f t="shared" si="2"/>
        <v>-0.8</v>
      </c>
      <c r="J63" s="4">
        <f t="shared" si="5"/>
        <v>-2.4000000000000004</v>
      </c>
      <c r="K63" s="79"/>
      <c r="L63" s="82"/>
    </row>
    <row r="64" spans="2:12" x14ac:dyDescent="0.3">
      <c r="B64" s="74">
        <v>313</v>
      </c>
      <c r="C64" s="64" t="s">
        <v>8</v>
      </c>
      <c r="D64" s="6"/>
      <c r="E64" s="64">
        <f t="shared" si="0"/>
        <v>0</v>
      </c>
      <c r="F64" s="6">
        <f>N18</f>
        <v>5</v>
      </c>
      <c r="G64" s="64">
        <f t="shared" si="1"/>
        <v>2</v>
      </c>
      <c r="H64" s="6">
        <f>N35</f>
        <v>4</v>
      </c>
      <c r="I64" s="64">
        <f t="shared" si="2"/>
        <v>1.6</v>
      </c>
      <c r="J64" s="64">
        <f t="shared" si="5"/>
        <v>3.6</v>
      </c>
      <c r="K64" s="77">
        <f t="shared" ref="K64" si="23">SUM(J64:J68)</f>
        <v>15.2</v>
      </c>
      <c r="L64" s="80">
        <f t="shared" si="22"/>
        <v>5</v>
      </c>
    </row>
    <row r="65" spans="2:12" x14ac:dyDescent="0.3">
      <c r="B65" s="75"/>
      <c r="C65" s="65" t="s">
        <v>9</v>
      </c>
      <c r="D65" s="7"/>
      <c r="E65" s="65">
        <f t="shared" si="0"/>
        <v>0</v>
      </c>
      <c r="F65" s="7">
        <f>O18</f>
        <v>3</v>
      </c>
      <c r="G65" s="65">
        <f t="shared" si="1"/>
        <v>1.2000000000000002</v>
      </c>
      <c r="H65" s="7">
        <f>O35</f>
        <v>4</v>
      </c>
      <c r="I65" s="65">
        <f t="shared" si="2"/>
        <v>1.6</v>
      </c>
      <c r="J65" s="65">
        <f t="shared" si="5"/>
        <v>2.8000000000000003</v>
      </c>
      <c r="K65" s="78"/>
      <c r="L65" s="81"/>
    </row>
    <row r="66" spans="2:12" x14ac:dyDescent="0.3">
      <c r="B66" s="75"/>
      <c r="C66" s="65" t="s">
        <v>10</v>
      </c>
      <c r="D66" s="7"/>
      <c r="E66" s="65">
        <f t="shared" si="0"/>
        <v>0</v>
      </c>
      <c r="F66" s="7">
        <f>P18</f>
        <v>1</v>
      </c>
      <c r="G66" s="65">
        <f t="shared" si="1"/>
        <v>0.4</v>
      </c>
      <c r="H66" s="7">
        <f>P35</f>
        <v>4</v>
      </c>
      <c r="I66" s="65">
        <f t="shared" si="2"/>
        <v>1.6</v>
      </c>
      <c r="J66" s="65">
        <f t="shared" si="5"/>
        <v>2</v>
      </c>
      <c r="K66" s="78"/>
      <c r="L66" s="81"/>
    </row>
    <row r="67" spans="2:12" x14ac:dyDescent="0.3">
      <c r="B67" s="75"/>
      <c r="C67" s="65" t="s">
        <v>11</v>
      </c>
      <c r="D67" s="7"/>
      <c r="E67" s="65">
        <f t="shared" si="0"/>
        <v>0</v>
      </c>
      <c r="F67" s="7">
        <f>Q18</f>
        <v>5</v>
      </c>
      <c r="G67" s="65">
        <f t="shared" si="1"/>
        <v>2</v>
      </c>
      <c r="H67" s="7">
        <f>Q35</f>
        <v>4</v>
      </c>
      <c r="I67" s="65">
        <f t="shared" si="2"/>
        <v>1.6</v>
      </c>
      <c r="J67" s="65">
        <f t="shared" si="5"/>
        <v>3.6</v>
      </c>
      <c r="K67" s="78"/>
      <c r="L67" s="81"/>
    </row>
    <row r="68" spans="2:12" ht="18.8" thickBot="1" x14ac:dyDescent="0.35">
      <c r="B68" s="76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3</v>
      </c>
      <c r="I68" s="4">
        <f t="shared" si="2"/>
        <v>1.2000000000000002</v>
      </c>
      <c r="J68" s="4">
        <f t="shared" si="5"/>
        <v>3.2</v>
      </c>
      <c r="K68" s="79"/>
      <c r="L68" s="82"/>
    </row>
    <row r="69" spans="2:12" x14ac:dyDescent="0.3">
      <c r="B69" s="83">
        <v>314</v>
      </c>
      <c r="C69" s="64" t="s">
        <v>8</v>
      </c>
      <c r="D69" s="6"/>
      <c r="E69" s="64">
        <f t="shared" ref="E69:E73" si="24">D69*0.2</f>
        <v>0</v>
      </c>
      <c r="F69" s="6">
        <f>N19</f>
        <v>5</v>
      </c>
      <c r="G69" s="64">
        <f t="shared" ref="G69:G73" si="25">F69*0.4</f>
        <v>2</v>
      </c>
      <c r="H69" s="6">
        <f>N36</f>
        <v>4</v>
      </c>
      <c r="I69" s="64">
        <f t="shared" ref="I69:I73" si="26">H69*0.4</f>
        <v>1.6</v>
      </c>
      <c r="J69" s="64">
        <f t="shared" si="5"/>
        <v>3.6</v>
      </c>
      <c r="K69" s="77">
        <f t="shared" ref="K69" si="27">SUM(J69:J73)</f>
        <v>10.4</v>
      </c>
      <c r="L69" s="80">
        <f t="shared" si="22"/>
        <v>8</v>
      </c>
    </row>
    <row r="70" spans="2:12" x14ac:dyDescent="0.3">
      <c r="B70" s="84"/>
      <c r="C70" s="65" t="s">
        <v>9</v>
      </c>
      <c r="D70" s="7"/>
      <c r="E70" s="65">
        <f t="shared" si="24"/>
        <v>0</v>
      </c>
      <c r="F70" s="7">
        <f>O19</f>
        <v>2</v>
      </c>
      <c r="G70" s="65">
        <f t="shared" si="25"/>
        <v>0.8</v>
      </c>
      <c r="H70" s="7">
        <f>O36</f>
        <v>4</v>
      </c>
      <c r="I70" s="65">
        <f t="shared" si="26"/>
        <v>1.6</v>
      </c>
      <c r="J70" s="65">
        <f t="shared" si="5"/>
        <v>2.4000000000000004</v>
      </c>
      <c r="K70" s="78"/>
      <c r="L70" s="81"/>
    </row>
    <row r="71" spans="2:12" x14ac:dyDescent="0.3">
      <c r="B71" s="84"/>
      <c r="C71" s="65" t="s">
        <v>10</v>
      </c>
      <c r="D71" s="7"/>
      <c r="E71" s="65">
        <f t="shared" si="24"/>
        <v>0</v>
      </c>
      <c r="F71" s="7">
        <f>P19</f>
        <v>-3</v>
      </c>
      <c r="G71" s="65">
        <f t="shared" si="25"/>
        <v>-1.2000000000000002</v>
      </c>
      <c r="H71" s="7">
        <f>P36</f>
        <v>4</v>
      </c>
      <c r="I71" s="65">
        <f t="shared" si="26"/>
        <v>1.6</v>
      </c>
      <c r="J71" s="65">
        <f t="shared" si="5"/>
        <v>0.39999999999999991</v>
      </c>
      <c r="K71" s="78"/>
      <c r="L71" s="81"/>
    </row>
    <row r="72" spans="2:12" x14ac:dyDescent="0.3">
      <c r="B72" s="84"/>
      <c r="C72" s="65" t="s">
        <v>11</v>
      </c>
      <c r="D72" s="7"/>
      <c r="E72" s="65">
        <f t="shared" si="24"/>
        <v>0</v>
      </c>
      <c r="F72" s="7">
        <f>Q19</f>
        <v>3</v>
      </c>
      <c r="G72" s="65">
        <f t="shared" si="25"/>
        <v>1.2000000000000002</v>
      </c>
      <c r="H72" s="7">
        <f>Q36</f>
        <v>2</v>
      </c>
      <c r="I72" s="65">
        <f t="shared" si="26"/>
        <v>0.8</v>
      </c>
      <c r="J72" s="65">
        <f t="shared" si="5"/>
        <v>2</v>
      </c>
      <c r="K72" s="78"/>
      <c r="L72" s="81"/>
    </row>
    <row r="73" spans="2:12" ht="18.8" thickBot="1" x14ac:dyDescent="0.35">
      <c r="B73" s="85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2</v>
      </c>
      <c r="I73" s="4">
        <f t="shared" si="26"/>
        <v>0.8</v>
      </c>
      <c r="J73" s="4">
        <f t="shared" si="5"/>
        <v>2</v>
      </c>
      <c r="K73" s="79"/>
      <c r="L73" s="82"/>
    </row>
  </sheetData>
  <protectedRanges>
    <protectedRange sqref="N4:R4 N20:R21 R6:R19 N6:N19 N23:R36" name="範圍1"/>
    <protectedRange sqref="N22:R22 N5:R5" name="範圍1_2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3" priority="2" operator="between">
      <formula>1</formula>
      <formula>5</formula>
    </cfRule>
  </conditionalFormatting>
  <conditionalFormatting sqref="K4:K73">
    <cfRule type="cellIs" dxfId="32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CF10-A354-4DB7-8D06-6112FF60559B}">
  <sheetPr>
    <pageSetUpPr fitToPage="1"/>
  </sheetPr>
  <dimension ref="B1:R73"/>
  <sheetViews>
    <sheetView zoomScale="85" zoomScaleNormal="85" workbookViewId="0">
      <selection activeCell="R23" sqref="R23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63" t="s">
        <v>4</v>
      </c>
      <c r="K3" s="63" t="s">
        <v>5</v>
      </c>
      <c r="L3" s="97"/>
    </row>
    <row r="4" spans="2:18" x14ac:dyDescent="0.3">
      <c r="B4" s="74">
        <v>301</v>
      </c>
      <c r="C4" s="61" t="s">
        <v>8</v>
      </c>
      <c r="D4" s="6"/>
      <c r="E4" s="61">
        <f>D4*0.2</f>
        <v>0</v>
      </c>
      <c r="F4" s="6">
        <f>N6</f>
        <v>5</v>
      </c>
      <c r="G4" s="61">
        <f>F4*0.4</f>
        <v>2</v>
      </c>
      <c r="H4" s="6">
        <f>N23</f>
        <v>5</v>
      </c>
      <c r="I4" s="61">
        <f>H4*0.4</f>
        <v>2</v>
      </c>
      <c r="J4" s="61">
        <f>E4+G4+I4</f>
        <v>4</v>
      </c>
      <c r="K4" s="77">
        <f>SUM(J4:J8)</f>
        <v>14</v>
      </c>
      <c r="L4" s="80">
        <f>COUNTIF($K$4:$K$73,"&gt;"&amp;K4)+1</f>
        <v>1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75"/>
      <c r="C5" s="62" t="s">
        <v>9</v>
      </c>
      <c r="D5" s="7"/>
      <c r="E5" s="62">
        <f t="shared" ref="E5:E68" si="0">D5*0.2</f>
        <v>0</v>
      </c>
      <c r="F5" s="7">
        <f>O6</f>
        <v>5</v>
      </c>
      <c r="G5" s="62">
        <f t="shared" ref="G5:G68" si="1">F5*0.4</f>
        <v>2</v>
      </c>
      <c r="H5" s="7">
        <f>O23</f>
        <v>0</v>
      </c>
      <c r="I5" s="62">
        <f t="shared" ref="I5:I68" si="2">H5*0.4</f>
        <v>0</v>
      </c>
      <c r="J5" s="62">
        <f t="shared" ref="J5:J8" si="3">E5+G5+I5</f>
        <v>2</v>
      </c>
      <c r="K5" s="78"/>
      <c r="L5" s="81"/>
      <c r="N5" s="21">
        <v>45999</v>
      </c>
      <c r="O5" s="21">
        <v>46000</v>
      </c>
      <c r="P5" s="21">
        <v>46001</v>
      </c>
      <c r="Q5" s="21">
        <v>46002</v>
      </c>
      <c r="R5" s="21">
        <v>46003</v>
      </c>
    </row>
    <row r="6" spans="2:18" x14ac:dyDescent="0.3">
      <c r="B6" s="75"/>
      <c r="C6" s="62" t="s">
        <v>10</v>
      </c>
      <c r="D6" s="7"/>
      <c r="E6" s="62">
        <f t="shared" si="0"/>
        <v>0</v>
      </c>
      <c r="F6" s="7">
        <f>P6</f>
        <v>5</v>
      </c>
      <c r="G6" s="62">
        <f t="shared" si="1"/>
        <v>2</v>
      </c>
      <c r="H6" s="7">
        <f>P23</f>
        <v>0</v>
      </c>
      <c r="I6" s="62">
        <f t="shared" si="2"/>
        <v>0</v>
      </c>
      <c r="J6" s="62">
        <f t="shared" si="3"/>
        <v>2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75"/>
      <c r="C7" s="62" t="s">
        <v>11</v>
      </c>
      <c r="D7" s="7"/>
      <c r="E7" s="62">
        <f t="shared" si="0"/>
        <v>0</v>
      </c>
      <c r="F7" s="7">
        <f>Q6</f>
        <v>5</v>
      </c>
      <c r="G7" s="62">
        <f t="shared" si="1"/>
        <v>2</v>
      </c>
      <c r="H7" s="7">
        <f>Q23</f>
        <v>5</v>
      </c>
      <c r="I7" s="62">
        <f t="shared" si="2"/>
        <v>2</v>
      </c>
      <c r="J7" s="62">
        <f t="shared" si="3"/>
        <v>4</v>
      </c>
      <c r="K7" s="78"/>
      <c r="L7" s="81"/>
      <c r="M7" s="11">
        <v>2</v>
      </c>
      <c r="N7" s="22">
        <v>5</v>
      </c>
      <c r="O7" s="22">
        <v>4</v>
      </c>
      <c r="P7" s="22">
        <v>5</v>
      </c>
      <c r="Q7" s="22">
        <v>5</v>
      </c>
      <c r="R7" s="22">
        <v>4</v>
      </c>
    </row>
    <row r="8" spans="2:18" ht="18.8" thickBot="1" x14ac:dyDescent="0.35">
      <c r="B8" s="76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0</v>
      </c>
      <c r="I8" s="4">
        <f t="shared" si="2"/>
        <v>0</v>
      </c>
      <c r="J8" s="4">
        <f t="shared" si="3"/>
        <v>2</v>
      </c>
      <c r="K8" s="79"/>
      <c r="L8" s="82"/>
      <c r="M8" s="11">
        <v>3</v>
      </c>
      <c r="N8" s="22">
        <v>5</v>
      </c>
      <c r="O8" s="22">
        <v>3</v>
      </c>
      <c r="P8" s="22">
        <v>4</v>
      </c>
      <c r="Q8" s="22">
        <v>5</v>
      </c>
      <c r="R8" s="22">
        <v>1</v>
      </c>
    </row>
    <row r="9" spans="2:18" x14ac:dyDescent="0.3">
      <c r="B9" s="83">
        <v>302</v>
      </c>
      <c r="C9" s="61" t="s">
        <v>8</v>
      </c>
      <c r="D9" s="6"/>
      <c r="E9" s="61">
        <f t="shared" si="0"/>
        <v>0</v>
      </c>
      <c r="F9" s="6">
        <f>N7</f>
        <v>5</v>
      </c>
      <c r="G9" s="61">
        <f t="shared" si="1"/>
        <v>2</v>
      </c>
      <c r="H9" s="6">
        <f>N24</f>
        <v>5</v>
      </c>
      <c r="I9" s="61">
        <f t="shared" si="2"/>
        <v>2</v>
      </c>
      <c r="J9" s="61">
        <f>E9+G9+I9</f>
        <v>4</v>
      </c>
      <c r="K9" s="77">
        <f>SUM(J9:J13)</f>
        <v>13.2</v>
      </c>
      <c r="L9" s="80">
        <f t="shared" ref="L9" si="4">COUNTIF($K$4:$K$73,"&gt;"&amp;K9)+1</f>
        <v>6</v>
      </c>
      <c r="M9" s="11">
        <v>4</v>
      </c>
      <c r="N9" s="22">
        <v>5</v>
      </c>
      <c r="O9" s="22">
        <v>3</v>
      </c>
      <c r="P9" s="22">
        <v>5</v>
      </c>
      <c r="Q9" s="22">
        <v>5</v>
      </c>
      <c r="R9" s="22">
        <v>5</v>
      </c>
    </row>
    <row r="10" spans="2:18" x14ac:dyDescent="0.3">
      <c r="B10" s="84"/>
      <c r="C10" s="62" t="s">
        <v>9</v>
      </c>
      <c r="D10" s="7"/>
      <c r="E10" s="62">
        <f t="shared" si="0"/>
        <v>0</v>
      </c>
      <c r="F10" s="7">
        <f>O7</f>
        <v>4</v>
      </c>
      <c r="G10" s="62">
        <f t="shared" si="1"/>
        <v>1.6</v>
      </c>
      <c r="H10" s="7">
        <f>O24</f>
        <v>0</v>
      </c>
      <c r="I10" s="62">
        <f t="shared" si="2"/>
        <v>0</v>
      </c>
      <c r="J10" s="62">
        <f t="shared" ref="J10:J73" si="5">E10+G10+I10</f>
        <v>1.6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84"/>
      <c r="C11" s="62" t="s">
        <v>10</v>
      </c>
      <c r="D11" s="7"/>
      <c r="E11" s="62">
        <f t="shared" si="0"/>
        <v>0</v>
      </c>
      <c r="F11" s="7">
        <f>P7</f>
        <v>5</v>
      </c>
      <c r="G11" s="62">
        <f t="shared" si="1"/>
        <v>2</v>
      </c>
      <c r="H11" s="7">
        <f>P24</f>
        <v>0</v>
      </c>
      <c r="I11" s="62">
        <f t="shared" si="2"/>
        <v>0</v>
      </c>
      <c r="J11" s="62">
        <f t="shared" si="5"/>
        <v>2</v>
      </c>
      <c r="K11" s="78"/>
      <c r="L11" s="81"/>
      <c r="M11" s="11">
        <v>6</v>
      </c>
      <c r="N11" s="36">
        <v>3</v>
      </c>
      <c r="O11" s="36">
        <v>5</v>
      </c>
      <c r="P11" s="36">
        <v>5</v>
      </c>
      <c r="Q11" s="36">
        <v>5</v>
      </c>
      <c r="R11" s="36">
        <v>5</v>
      </c>
    </row>
    <row r="12" spans="2:18" x14ac:dyDescent="0.3">
      <c r="B12" s="84"/>
      <c r="C12" s="62" t="s">
        <v>11</v>
      </c>
      <c r="D12" s="7"/>
      <c r="E12" s="62">
        <f t="shared" si="0"/>
        <v>0</v>
      </c>
      <c r="F12" s="7">
        <f>Q7</f>
        <v>5</v>
      </c>
      <c r="G12" s="62">
        <f t="shared" si="1"/>
        <v>2</v>
      </c>
      <c r="H12" s="7">
        <f>Q24</f>
        <v>5</v>
      </c>
      <c r="I12" s="62">
        <f t="shared" si="2"/>
        <v>2</v>
      </c>
      <c r="J12" s="62">
        <f t="shared" si="5"/>
        <v>4</v>
      </c>
      <c r="K12" s="78"/>
      <c r="L12" s="81"/>
      <c r="M12" s="11">
        <v>7</v>
      </c>
      <c r="N12" s="36">
        <v>5</v>
      </c>
      <c r="O12" s="36">
        <v>5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85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0</v>
      </c>
      <c r="I13" s="4">
        <f t="shared" si="2"/>
        <v>0</v>
      </c>
      <c r="J13" s="4">
        <f t="shared" si="5"/>
        <v>1.6</v>
      </c>
      <c r="K13" s="79"/>
      <c r="L13" s="82"/>
      <c r="M13" s="11">
        <v>8</v>
      </c>
      <c r="N13" s="36">
        <v>3</v>
      </c>
      <c r="O13" s="36">
        <v>3</v>
      </c>
      <c r="P13" s="36">
        <v>4</v>
      </c>
      <c r="Q13" s="36">
        <v>5</v>
      </c>
      <c r="R13" s="36">
        <v>2</v>
      </c>
    </row>
    <row r="14" spans="2:18" x14ac:dyDescent="0.3">
      <c r="B14" s="74">
        <v>303</v>
      </c>
      <c r="C14" s="61" t="s">
        <v>8</v>
      </c>
      <c r="D14" s="6"/>
      <c r="E14" s="61">
        <f t="shared" si="0"/>
        <v>0</v>
      </c>
      <c r="F14" s="6">
        <f>N8</f>
        <v>5</v>
      </c>
      <c r="G14" s="61">
        <f t="shared" si="1"/>
        <v>2</v>
      </c>
      <c r="H14" s="6">
        <f>N25</f>
        <v>4</v>
      </c>
      <c r="I14" s="61">
        <f t="shared" si="2"/>
        <v>1.6</v>
      </c>
      <c r="J14" s="61">
        <f t="shared" si="5"/>
        <v>3.6</v>
      </c>
      <c r="K14" s="77">
        <f t="shared" ref="K14" si="6">SUM(J14:J18)</f>
        <v>10.600000000000001</v>
      </c>
      <c r="L14" s="80">
        <f t="shared" ref="L14" si="7">COUNTIF($K$4:$K$73,"&gt;"&amp;K14)+1</f>
        <v>11</v>
      </c>
      <c r="M14" s="11">
        <v>9</v>
      </c>
      <c r="N14" s="36">
        <v>4</v>
      </c>
      <c r="O14" s="36">
        <v>5</v>
      </c>
      <c r="P14" s="36">
        <v>3</v>
      </c>
      <c r="Q14" s="36">
        <v>3</v>
      </c>
      <c r="R14" s="36">
        <v>5</v>
      </c>
    </row>
    <row r="15" spans="2:18" x14ac:dyDescent="0.3">
      <c r="B15" s="75"/>
      <c r="C15" s="62" t="s">
        <v>9</v>
      </c>
      <c r="D15" s="7">
        <v>-1</v>
      </c>
      <c r="E15" s="62">
        <f t="shared" si="0"/>
        <v>-0.2</v>
      </c>
      <c r="F15" s="7">
        <f>O8</f>
        <v>3</v>
      </c>
      <c r="G15" s="62">
        <f t="shared" si="1"/>
        <v>1.2000000000000002</v>
      </c>
      <c r="H15" s="7">
        <f>O25</f>
        <v>0</v>
      </c>
      <c r="I15" s="62">
        <f t="shared" si="2"/>
        <v>0</v>
      </c>
      <c r="J15" s="62">
        <f t="shared" si="5"/>
        <v>1.0000000000000002</v>
      </c>
      <c r="K15" s="78"/>
      <c r="L15" s="81"/>
      <c r="M15" s="11">
        <v>10</v>
      </c>
      <c r="N15" s="36">
        <v>5</v>
      </c>
      <c r="O15" s="36">
        <v>5</v>
      </c>
      <c r="P15" s="36">
        <v>4</v>
      </c>
      <c r="Q15" s="36">
        <v>5</v>
      </c>
      <c r="R15" s="36">
        <v>5</v>
      </c>
    </row>
    <row r="16" spans="2:18" x14ac:dyDescent="0.3">
      <c r="B16" s="75"/>
      <c r="C16" s="62" t="s">
        <v>10</v>
      </c>
      <c r="D16" s="7"/>
      <c r="E16" s="62">
        <f t="shared" si="0"/>
        <v>0</v>
      </c>
      <c r="F16" s="7">
        <f>P8</f>
        <v>4</v>
      </c>
      <c r="G16" s="62">
        <f t="shared" si="1"/>
        <v>1.6</v>
      </c>
      <c r="H16" s="7">
        <f>P25</f>
        <v>0</v>
      </c>
      <c r="I16" s="62">
        <f t="shared" si="2"/>
        <v>0</v>
      </c>
      <c r="J16" s="62">
        <f t="shared" si="5"/>
        <v>1.6</v>
      </c>
      <c r="K16" s="78"/>
      <c r="L16" s="81"/>
      <c r="M16" s="11">
        <v>11</v>
      </c>
      <c r="N16" s="22">
        <v>5</v>
      </c>
      <c r="O16" s="22">
        <v>-2</v>
      </c>
      <c r="P16" s="22">
        <v>2</v>
      </c>
      <c r="Q16" s="22">
        <v>5</v>
      </c>
      <c r="R16" s="22">
        <v>5</v>
      </c>
    </row>
    <row r="17" spans="2:18" x14ac:dyDescent="0.3">
      <c r="B17" s="75"/>
      <c r="C17" s="62" t="s">
        <v>11</v>
      </c>
      <c r="D17" s="7"/>
      <c r="E17" s="62">
        <f t="shared" si="0"/>
        <v>0</v>
      </c>
      <c r="F17" s="7">
        <f>Q8</f>
        <v>5</v>
      </c>
      <c r="G17" s="62">
        <f t="shared" si="1"/>
        <v>2</v>
      </c>
      <c r="H17" s="7">
        <f>Q25</f>
        <v>5</v>
      </c>
      <c r="I17" s="62">
        <f t="shared" si="2"/>
        <v>2</v>
      </c>
      <c r="J17" s="62">
        <f t="shared" si="5"/>
        <v>4</v>
      </c>
      <c r="K17" s="78"/>
      <c r="L17" s="81"/>
      <c r="M17" s="11">
        <v>12</v>
      </c>
      <c r="N17" s="22">
        <v>3</v>
      </c>
      <c r="O17" s="22">
        <v>-1</v>
      </c>
      <c r="P17" s="22">
        <v>-13</v>
      </c>
      <c r="Q17" s="22">
        <v>0</v>
      </c>
      <c r="R17" s="22">
        <v>2</v>
      </c>
    </row>
    <row r="18" spans="2:18" ht="18.8" thickBot="1" x14ac:dyDescent="0.35">
      <c r="B18" s="76"/>
      <c r="C18" s="4" t="s">
        <v>12</v>
      </c>
      <c r="D18" s="8"/>
      <c r="E18" s="4">
        <f t="shared" si="0"/>
        <v>0</v>
      </c>
      <c r="F18" s="8">
        <f>R8</f>
        <v>1</v>
      </c>
      <c r="G18" s="4">
        <f t="shared" si="1"/>
        <v>0.4</v>
      </c>
      <c r="H18" s="8">
        <f>R25</f>
        <v>0</v>
      </c>
      <c r="I18" s="4">
        <f t="shared" si="2"/>
        <v>0</v>
      </c>
      <c r="J18" s="4">
        <f t="shared" si="5"/>
        <v>0.4</v>
      </c>
      <c r="K18" s="79"/>
      <c r="L18" s="82"/>
      <c r="M18" s="11">
        <v>13</v>
      </c>
      <c r="N18" s="22">
        <v>5</v>
      </c>
      <c r="O18" s="22">
        <v>5</v>
      </c>
      <c r="P18" s="22">
        <v>4</v>
      </c>
      <c r="Q18" s="22">
        <v>5</v>
      </c>
      <c r="R18" s="22">
        <v>5</v>
      </c>
    </row>
    <row r="19" spans="2:18" ht="18.8" thickBot="1" x14ac:dyDescent="0.35">
      <c r="B19" s="83">
        <v>304</v>
      </c>
      <c r="C19" s="61" t="s">
        <v>8</v>
      </c>
      <c r="D19" s="6"/>
      <c r="E19" s="61">
        <f t="shared" si="0"/>
        <v>0</v>
      </c>
      <c r="F19" s="6">
        <f>N9</f>
        <v>5</v>
      </c>
      <c r="G19" s="61">
        <f t="shared" si="1"/>
        <v>2</v>
      </c>
      <c r="H19" s="6">
        <f>N26</f>
        <v>5</v>
      </c>
      <c r="I19" s="61">
        <f t="shared" si="2"/>
        <v>2</v>
      </c>
      <c r="J19" s="61">
        <f t="shared" si="5"/>
        <v>4</v>
      </c>
      <c r="K19" s="77">
        <f t="shared" ref="K19" si="8">SUM(J19:J23)</f>
        <v>13.2</v>
      </c>
      <c r="L19" s="80">
        <f t="shared" ref="L19" si="9">COUNTIF($K$4:$K$73,"&gt;"&amp;K19)+1</f>
        <v>6</v>
      </c>
      <c r="M19" s="11">
        <v>14</v>
      </c>
      <c r="N19" s="26">
        <v>4</v>
      </c>
      <c r="O19" s="22">
        <v>1</v>
      </c>
      <c r="P19" s="22">
        <v>3</v>
      </c>
      <c r="Q19" s="22">
        <v>3</v>
      </c>
      <c r="R19" s="22">
        <v>5</v>
      </c>
    </row>
    <row r="20" spans="2:18" ht="18.8" thickBot="1" x14ac:dyDescent="0.35">
      <c r="B20" s="84"/>
      <c r="C20" s="62" t="s">
        <v>9</v>
      </c>
      <c r="D20" s="7"/>
      <c r="E20" s="62">
        <f t="shared" si="0"/>
        <v>0</v>
      </c>
      <c r="F20" s="7">
        <f>O9</f>
        <v>3</v>
      </c>
      <c r="G20" s="62">
        <f t="shared" si="1"/>
        <v>1.2000000000000002</v>
      </c>
      <c r="H20" s="7">
        <f>O26</f>
        <v>0</v>
      </c>
      <c r="I20" s="62">
        <f t="shared" si="2"/>
        <v>0</v>
      </c>
      <c r="J20" s="62">
        <f t="shared" si="5"/>
        <v>1.2000000000000002</v>
      </c>
      <c r="K20" s="78"/>
      <c r="L20" s="81"/>
    </row>
    <row r="21" spans="2:18" x14ac:dyDescent="0.3">
      <c r="B21" s="84"/>
      <c r="C21" s="62" t="s">
        <v>10</v>
      </c>
      <c r="D21" s="7"/>
      <c r="E21" s="62">
        <f t="shared" si="0"/>
        <v>0</v>
      </c>
      <c r="F21" s="7">
        <f>P9</f>
        <v>5</v>
      </c>
      <c r="G21" s="62">
        <f t="shared" si="1"/>
        <v>2</v>
      </c>
      <c r="H21" s="7">
        <f>P26</f>
        <v>0</v>
      </c>
      <c r="I21" s="62">
        <f t="shared" si="2"/>
        <v>0</v>
      </c>
      <c r="J21" s="62">
        <f t="shared" si="5"/>
        <v>2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84"/>
      <c r="C22" s="62" t="s">
        <v>11</v>
      </c>
      <c r="D22" s="7"/>
      <c r="E22" s="62">
        <f t="shared" si="0"/>
        <v>0</v>
      </c>
      <c r="F22" s="7">
        <f>Q9</f>
        <v>5</v>
      </c>
      <c r="G22" s="62">
        <f t="shared" si="1"/>
        <v>2</v>
      </c>
      <c r="H22" s="7">
        <f>Q26</f>
        <v>5</v>
      </c>
      <c r="I22" s="62">
        <f t="shared" si="2"/>
        <v>2</v>
      </c>
      <c r="J22" s="62">
        <f t="shared" si="5"/>
        <v>4</v>
      </c>
      <c r="K22" s="78"/>
      <c r="L22" s="81"/>
      <c r="N22" s="21">
        <v>45999</v>
      </c>
      <c r="O22" s="21">
        <v>46000</v>
      </c>
      <c r="P22" s="21">
        <v>46001</v>
      </c>
      <c r="Q22" s="21">
        <v>46002</v>
      </c>
      <c r="R22" s="21">
        <v>46003</v>
      </c>
    </row>
    <row r="23" spans="2:18" ht="18.8" thickBot="1" x14ac:dyDescent="0.35">
      <c r="B23" s="8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0</v>
      </c>
      <c r="I23" s="4">
        <f t="shared" si="2"/>
        <v>0</v>
      </c>
      <c r="J23" s="4">
        <f t="shared" si="5"/>
        <v>2</v>
      </c>
      <c r="K23" s="79"/>
      <c r="L23" s="82"/>
      <c r="M23" s="11">
        <v>1</v>
      </c>
      <c r="N23" s="22">
        <v>5</v>
      </c>
      <c r="O23" s="22"/>
      <c r="P23" s="22"/>
      <c r="Q23" s="22">
        <v>5</v>
      </c>
      <c r="R23" s="22"/>
    </row>
    <row r="24" spans="2:18" x14ac:dyDescent="0.3">
      <c r="B24" s="74">
        <v>305</v>
      </c>
      <c r="C24" s="61" t="s">
        <v>8</v>
      </c>
      <c r="D24" s="6"/>
      <c r="E24" s="61">
        <f t="shared" si="0"/>
        <v>0</v>
      </c>
      <c r="F24" s="6">
        <f>N10</f>
        <v>5</v>
      </c>
      <c r="G24" s="61">
        <f t="shared" si="1"/>
        <v>2</v>
      </c>
      <c r="H24" s="6">
        <f>N27</f>
        <v>5</v>
      </c>
      <c r="I24" s="61">
        <f t="shared" si="2"/>
        <v>2</v>
      </c>
      <c r="J24" s="61">
        <f t="shared" si="5"/>
        <v>4</v>
      </c>
      <c r="K24" s="77">
        <f t="shared" ref="K24" si="10">SUM(J24:J28)</f>
        <v>14</v>
      </c>
      <c r="L24" s="80">
        <f t="shared" ref="L24:L34" si="11">COUNTIF($K$4:$K$73,"&gt;"&amp;K24)+1</f>
        <v>1</v>
      </c>
      <c r="M24" s="11">
        <v>2</v>
      </c>
      <c r="N24" s="22">
        <v>5</v>
      </c>
      <c r="O24" s="32"/>
      <c r="P24" s="32"/>
      <c r="Q24" s="32">
        <v>5</v>
      </c>
      <c r="R24" s="32"/>
    </row>
    <row r="25" spans="2:18" x14ac:dyDescent="0.3">
      <c r="B25" s="75"/>
      <c r="C25" s="62" t="s">
        <v>9</v>
      </c>
      <c r="D25" s="7"/>
      <c r="E25" s="62">
        <f t="shared" si="0"/>
        <v>0</v>
      </c>
      <c r="F25" s="7">
        <f>O10</f>
        <v>5</v>
      </c>
      <c r="G25" s="62">
        <f t="shared" si="1"/>
        <v>2</v>
      </c>
      <c r="H25" s="7">
        <f>O27</f>
        <v>0</v>
      </c>
      <c r="I25" s="62">
        <f t="shared" si="2"/>
        <v>0</v>
      </c>
      <c r="J25" s="62">
        <f t="shared" si="5"/>
        <v>2</v>
      </c>
      <c r="K25" s="78"/>
      <c r="L25" s="81"/>
      <c r="M25" s="11">
        <v>3</v>
      </c>
      <c r="N25" s="22">
        <v>4</v>
      </c>
      <c r="O25" s="22"/>
      <c r="P25" s="22"/>
      <c r="Q25" s="22">
        <v>5</v>
      </c>
      <c r="R25" s="32"/>
    </row>
    <row r="26" spans="2:18" x14ac:dyDescent="0.3">
      <c r="B26" s="75"/>
      <c r="C26" s="62" t="s">
        <v>10</v>
      </c>
      <c r="D26" s="7"/>
      <c r="E26" s="62">
        <f t="shared" si="0"/>
        <v>0</v>
      </c>
      <c r="F26" s="7">
        <f>P10</f>
        <v>5</v>
      </c>
      <c r="G26" s="62">
        <f t="shared" si="1"/>
        <v>2</v>
      </c>
      <c r="H26" s="7">
        <f>P27</f>
        <v>0</v>
      </c>
      <c r="I26" s="62">
        <f t="shared" si="2"/>
        <v>0</v>
      </c>
      <c r="J26" s="62">
        <f t="shared" si="5"/>
        <v>2</v>
      </c>
      <c r="K26" s="78"/>
      <c r="L26" s="81"/>
      <c r="M26" s="11">
        <v>4</v>
      </c>
      <c r="N26" s="22">
        <v>5</v>
      </c>
      <c r="O26" s="32"/>
      <c r="P26" s="32"/>
      <c r="Q26" s="32">
        <v>5</v>
      </c>
      <c r="R26" s="32"/>
    </row>
    <row r="27" spans="2:18" x14ac:dyDescent="0.3">
      <c r="B27" s="75"/>
      <c r="C27" s="62" t="s">
        <v>11</v>
      </c>
      <c r="D27" s="7"/>
      <c r="E27" s="62">
        <f t="shared" si="0"/>
        <v>0</v>
      </c>
      <c r="F27" s="7">
        <f>Q10</f>
        <v>5</v>
      </c>
      <c r="G27" s="62">
        <f t="shared" si="1"/>
        <v>2</v>
      </c>
      <c r="H27" s="7">
        <f>Q27</f>
        <v>5</v>
      </c>
      <c r="I27" s="62">
        <f t="shared" si="2"/>
        <v>2</v>
      </c>
      <c r="J27" s="62">
        <f t="shared" si="5"/>
        <v>4</v>
      </c>
      <c r="K27" s="78"/>
      <c r="L27" s="81"/>
      <c r="M27" s="11">
        <v>5</v>
      </c>
      <c r="N27" s="22">
        <v>5</v>
      </c>
      <c r="O27" s="32"/>
      <c r="P27" s="32"/>
      <c r="Q27" s="32">
        <v>5</v>
      </c>
      <c r="R27" s="32"/>
    </row>
    <row r="28" spans="2:18" ht="18.8" thickBot="1" x14ac:dyDescent="0.35">
      <c r="B28" s="76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0</v>
      </c>
      <c r="I28" s="4">
        <f t="shared" si="2"/>
        <v>0</v>
      </c>
      <c r="J28" s="4">
        <f t="shared" si="5"/>
        <v>2</v>
      </c>
      <c r="K28" s="79"/>
      <c r="L28" s="82"/>
      <c r="M28" s="11">
        <v>6</v>
      </c>
      <c r="N28" s="36">
        <v>5</v>
      </c>
      <c r="O28" s="36"/>
      <c r="P28" s="36"/>
      <c r="Q28" s="36">
        <v>4</v>
      </c>
      <c r="R28" s="37"/>
    </row>
    <row r="29" spans="2:18" x14ac:dyDescent="0.3">
      <c r="B29" s="83">
        <v>306</v>
      </c>
      <c r="C29" s="61" t="s">
        <v>8</v>
      </c>
      <c r="D29" s="6"/>
      <c r="E29" s="61">
        <f t="shared" si="0"/>
        <v>0</v>
      </c>
      <c r="F29" s="6">
        <f>N11</f>
        <v>3</v>
      </c>
      <c r="G29" s="61">
        <f t="shared" si="1"/>
        <v>1.2000000000000002</v>
      </c>
      <c r="H29" s="6">
        <f>N28</f>
        <v>5</v>
      </c>
      <c r="I29" s="61">
        <f t="shared" si="2"/>
        <v>2</v>
      </c>
      <c r="J29" s="61">
        <f t="shared" si="5"/>
        <v>3.2</v>
      </c>
      <c r="K29" s="77">
        <f t="shared" ref="K29" si="12">SUM(J29:J33)</f>
        <v>12.8</v>
      </c>
      <c r="L29" s="80">
        <f t="shared" si="11"/>
        <v>8</v>
      </c>
      <c r="M29" s="11">
        <v>7</v>
      </c>
      <c r="N29" s="36">
        <v>5</v>
      </c>
      <c r="O29" s="36"/>
      <c r="P29" s="36"/>
      <c r="Q29" s="36">
        <v>5</v>
      </c>
      <c r="R29" s="37"/>
    </row>
    <row r="30" spans="2:18" x14ac:dyDescent="0.3">
      <c r="B30" s="84"/>
      <c r="C30" s="62" t="s">
        <v>9</v>
      </c>
      <c r="D30" s="7"/>
      <c r="E30" s="62">
        <f t="shared" si="0"/>
        <v>0</v>
      </c>
      <c r="F30" s="7">
        <f>O11</f>
        <v>5</v>
      </c>
      <c r="G30" s="62">
        <f t="shared" si="1"/>
        <v>2</v>
      </c>
      <c r="H30" s="7">
        <f>O28</f>
        <v>0</v>
      </c>
      <c r="I30" s="62">
        <f t="shared" si="2"/>
        <v>0</v>
      </c>
      <c r="J30" s="62">
        <f t="shared" si="5"/>
        <v>2</v>
      </c>
      <c r="K30" s="78"/>
      <c r="L30" s="81"/>
      <c r="M30" s="11">
        <v>8</v>
      </c>
      <c r="N30" s="36">
        <v>5</v>
      </c>
      <c r="O30" s="36"/>
      <c r="P30" s="36"/>
      <c r="Q30" s="36">
        <v>5</v>
      </c>
      <c r="R30" s="37"/>
    </row>
    <row r="31" spans="2:18" x14ac:dyDescent="0.3">
      <c r="B31" s="84"/>
      <c r="C31" s="62" t="s">
        <v>10</v>
      </c>
      <c r="D31" s="7"/>
      <c r="E31" s="62">
        <f t="shared" si="0"/>
        <v>0</v>
      </c>
      <c r="F31" s="7">
        <f>P11</f>
        <v>5</v>
      </c>
      <c r="G31" s="62">
        <f t="shared" si="1"/>
        <v>2</v>
      </c>
      <c r="H31" s="7">
        <f>P28</f>
        <v>0</v>
      </c>
      <c r="I31" s="62">
        <f t="shared" si="2"/>
        <v>0</v>
      </c>
      <c r="J31" s="62">
        <f t="shared" si="5"/>
        <v>2</v>
      </c>
      <c r="K31" s="78"/>
      <c r="L31" s="81"/>
      <c r="M31" s="11">
        <v>9</v>
      </c>
      <c r="N31" s="36">
        <v>5</v>
      </c>
      <c r="O31" s="36"/>
      <c r="P31" s="36"/>
      <c r="Q31" s="36">
        <v>5</v>
      </c>
      <c r="R31" s="37"/>
    </row>
    <row r="32" spans="2:18" x14ac:dyDescent="0.3">
      <c r="B32" s="84"/>
      <c r="C32" s="62" t="s">
        <v>11</v>
      </c>
      <c r="D32" s="7"/>
      <c r="E32" s="62">
        <f t="shared" si="0"/>
        <v>0</v>
      </c>
      <c r="F32" s="7">
        <f>Q11</f>
        <v>5</v>
      </c>
      <c r="G32" s="62">
        <f t="shared" si="1"/>
        <v>2</v>
      </c>
      <c r="H32" s="7">
        <f>Q28</f>
        <v>4</v>
      </c>
      <c r="I32" s="62">
        <f t="shared" si="2"/>
        <v>1.6</v>
      </c>
      <c r="J32" s="62">
        <f t="shared" si="5"/>
        <v>3.6</v>
      </c>
      <c r="K32" s="78"/>
      <c r="L32" s="81"/>
      <c r="M32" s="11">
        <v>10</v>
      </c>
      <c r="N32" s="36">
        <v>5</v>
      </c>
      <c r="O32" s="36"/>
      <c r="P32" s="36"/>
      <c r="Q32" s="36">
        <v>5</v>
      </c>
      <c r="R32" s="37"/>
    </row>
    <row r="33" spans="2:18" ht="18.8" thickBot="1" x14ac:dyDescent="0.35">
      <c r="B33" s="85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0</v>
      </c>
      <c r="I33" s="4">
        <f t="shared" si="2"/>
        <v>0</v>
      </c>
      <c r="J33" s="4">
        <f t="shared" si="5"/>
        <v>2</v>
      </c>
      <c r="K33" s="79"/>
      <c r="L33" s="82"/>
      <c r="M33" s="11">
        <v>11</v>
      </c>
      <c r="N33" s="22">
        <v>5</v>
      </c>
      <c r="O33" s="22"/>
      <c r="P33" s="22"/>
      <c r="Q33" s="22">
        <v>4</v>
      </c>
      <c r="R33" s="32"/>
    </row>
    <row r="34" spans="2:18" x14ac:dyDescent="0.3">
      <c r="B34" s="74">
        <v>307</v>
      </c>
      <c r="C34" s="61" t="s">
        <v>8</v>
      </c>
      <c r="D34" s="6"/>
      <c r="E34" s="61">
        <f t="shared" si="0"/>
        <v>0</v>
      </c>
      <c r="F34" s="6">
        <f>N12</f>
        <v>5</v>
      </c>
      <c r="G34" s="61">
        <f t="shared" si="1"/>
        <v>2</v>
      </c>
      <c r="H34" s="6">
        <f>N29</f>
        <v>5</v>
      </c>
      <c r="I34" s="61">
        <f t="shared" si="2"/>
        <v>2</v>
      </c>
      <c r="J34" s="61">
        <f t="shared" si="5"/>
        <v>4</v>
      </c>
      <c r="K34" s="77">
        <f t="shared" ref="K34" si="13">SUM(J34:J38)</f>
        <v>14</v>
      </c>
      <c r="L34" s="80">
        <f t="shared" si="11"/>
        <v>1</v>
      </c>
      <c r="M34" s="11">
        <v>12</v>
      </c>
      <c r="N34" s="22">
        <v>3</v>
      </c>
      <c r="O34" s="22"/>
      <c r="P34" s="22"/>
      <c r="Q34" s="22">
        <v>4</v>
      </c>
      <c r="R34" s="32"/>
    </row>
    <row r="35" spans="2:18" x14ac:dyDescent="0.3">
      <c r="B35" s="75"/>
      <c r="C35" s="62" t="s">
        <v>9</v>
      </c>
      <c r="D35" s="7"/>
      <c r="E35" s="62">
        <f t="shared" si="0"/>
        <v>0</v>
      </c>
      <c r="F35" s="7">
        <f>O12</f>
        <v>5</v>
      </c>
      <c r="G35" s="62">
        <f t="shared" si="1"/>
        <v>2</v>
      </c>
      <c r="H35" s="7">
        <f>O29</f>
        <v>0</v>
      </c>
      <c r="I35" s="62">
        <f t="shared" si="2"/>
        <v>0</v>
      </c>
      <c r="J35" s="62">
        <f t="shared" si="5"/>
        <v>2</v>
      </c>
      <c r="K35" s="78"/>
      <c r="L35" s="81"/>
      <c r="M35" s="11">
        <v>13</v>
      </c>
      <c r="N35" s="22">
        <v>5</v>
      </c>
      <c r="O35" s="22"/>
      <c r="P35" s="22"/>
      <c r="Q35" s="22">
        <v>5</v>
      </c>
      <c r="R35" s="32"/>
    </row>
    <row r="36" spans="2:18" ht="18.8" thickBot="1" x14ac:dyDescent="0.35">
      <c r="B36" s="75"/>
      <c r="C36" s="62" t="s">
        <v>10</v>
      </c>
      <c r="D36" s="7"/>
      <c r="E36" s="62">
        <f t="shared" si="0"/>
        <v>0</v>
      </c>
      <c r="F36" s="7">
        <f>P12</f>
        <v>5</v>
      </c>
      <c r="G36" s="62">
        <f t="shared" si="1"/>
        <v>2</v>
      </c>
      <c r="H36" s="7">
        <f>P29</f>
        <v>0</v>
      </c>
      <c r="I36" s="62">
        <f t="shared" si="2"/>
        <v>0</v>
      </c>
      <c r="J36" s="62">
        <f t="shared" si="5"/>
        <v>2</v>
      </c>
      <c r="K36" s="78"/>
      <c r="L36" s="81"/>
      <c r="M36" s="11">
        <v>14</v>
      </c>
      <c r="N36" s="26">
        <v>3</v>
      </c>
      <c r="O36" s="26"/>
      <c r="P36" s="26"/>
      <c r="Q36" s="26">
        <v>4</v>
      </c>
      <c r="R36" s="32"/>
    </row>
    <row r="37" spans="2:18" x14ac:dyDescent="0.3">
      <c r="B37" s="75"/>
      <c r="C37" s="62" t="s">
        <v>11</v>
      </c>
      <c r="D37" s="7"/>
      <c r="E37" s="62">
        <f t="shared" si="0"/>
        <v>0</v>
      </c>
      <c r="F37" s="7">
        <f>Q12</f>
        <v>5</v>
      </c>
      <c r="G37" s="62">
        <f t="shared" si="1"/>
        <v>2</v>
      </c>
      <c r="H37" s="7">
        <f>Q29</f>
        <v>5</v>
      </c>
      <c r="I37" s="62">
        <f t="shared" si="2"/>
        <v>2</v>
      </c>
      <c r="J37" s="62">
        <f t="shared" si="5"/>
        <v>4</v>
      </c>
      <c r="K37" s="78"/>
      <c r="L37" s="81"/>
    </row>
    <row r="38" spans="2:18" ht="18.8" thickBot="1" x14ac:dyDescent="0.35">
      <c r="B38" s="76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0</v>
      </c>
      <c r="I38" s="4">
        <f t="shared" si="2"/>
        <v>0</v>
      </c>
      <c r="J38" s="4">
        <f t="shared" si="5"/>
        <v>2</v>
      </c>
      <c r="K38" s="79"/>
      <c r="L38" s="82"/>
    </row>
    <row r="39" spans="2:18" x14ac:dyDescent="0.3">
      <c r="B39" s="83">
        <v>308</v>
      </c>
      <c r="C39" s="61" t="s">
        <v>8</v>
      </c>
      <c r="D39" s="6"/>
      <c r="E39" s="61">
        <f t="shared" si="0"/>
        <v>0</v>
      </c>
      <c r="F39" s="6">
        <f>N13</f>
        <v>3</v>
      </c>
      <c r="G39" s="61">
        <f t="shared" si="1"/>
        <v>1.2000000000000002</v>
      </c>
      <c r="H39" s="6">
        <f>N30</f>
        <v>5</v>
      </c>
      <c r="I39" s="61">
        <f t="shared" si="2"/>
        <v>2</v>
      </c>
      <c r="J39" s="61">
        <f t="shared" si="5"/>
        <v>3.2</v>
      </c>
      <c r="K39" s="77">
        <f t="shared" ref="K39" si="14">SUM(J39:J43)</f>
        <v>10.8</v>
      </c>
      <c r="L39" s="80">
        <f t="shared" ref="L39" si="15">COUNTIF($K$4:$K$73,"&gt;"&amp;K39)+1</f>
        <v>10</v>
      </c>
    </row>
    <row r="40" spans="2:18" x14ac:dyDescent="0.3">
      <c r="B40" s="84"/>
      <c r="C40" s="62" t="s">
        <v>9</v>
      </c>
      <c r="D40" s="7"/>
      <c r="E40" s="62">
        <f t="shared" si="0"/>
        <v>0</v>
      </c>
      <c r="F40" s="7">
        <f>O13</f>
        <v>3</v>
      </c>
      <c r="G40" s="62">
        <f t="shared" si="1"/>
        <v>1.2000000000000002</v>
      </c>
      <c r="H40" s="7">
        <f xml:space="preserve"> O30</f>
        <v>0</v>
      </c>
      <c r="I40" s="62">
        <f t="shared" si="2"/>
        <v>0</v>
      </c>
      <c r="J40" s="62">
        <f t="shared" si="5"/>
        <v>1.2000000000000002</v>
      </c>
      <c r="K40" s="78"/>
      <c r="L40" s="81"/>
    </row>
    <row r="41" spans="2:18" x14ac:dyDescent="0.3">
      <c r="B41" s="84"/>
      <c r="C41" s="62" t="s">
        <v>10</v>
      </c>
      <c r="D41" s="7"/>
      <c r="E41" s="62">
        <f t="shared" si="0"/>
        <v>0</v>
      </c>
      <c r="F41" s="7">
        <f>P13</f>
        <v>4</v>
      </c>
      <c r="G41" s="62">
        <f t="shared" si="1"/>
        <v>1.6</v>
      </c>
      <c r="H41" s="7">
        <f>P30</f>
        <v>0</v>
      </c>
      <c r="I41" s="62">
        <f t="shared" si="2"/>
        <v>0</v>
      </c>
      <c r="J41" s="62">
        <f t="shared" si="5"/>
        <v>1.6</v>
      </c>
      <c r="K41" s="78"/>
      <c r="L41" s="81"/>
    </row>
    <row r="42" spans="2:18" x14ac:dyDescent="0.3">
      <c r="B42" s="84"/>
      <c r="C42" s="62" t="s">
        <v>11</v>
      </c>
      <c r="D42" s="7"/>
      <c r="E42" s="62">
        <f t="shared" si="0"/>
        <v>0</v>
      </c>
      <c r="F42" s="7">
        <f>Q13</f>
        <v>5</v>
      </c>
      <c r="G42" s="62">
        <f t="shared" si="1"/>
        <v>2</v>
      </c>
      <c r="H42" s="7">
        <f>Q30</f>
        <v>5</v>
      </c>
      <c r="I42" s="62">
        <f t="shared" si="2"/>
        <v>2</v>
      </c>
      <c r="J42" s="62">
        <f t="shared" si="5"/>
        <v>4</v>
      </c>
      <c r="K42" s="78"/>
      <c r="L42" s="81"/>
    </row>
    <row r="43" spans="2:18" ht="18.8" thickBot="1" x14ac:dyDescent="0.35">
      <c r="B43" s="85"/>
      <c r="C43" s="4" t="s">
        <v>12</v>
      </c>
      <c r="D43" s="8"/>
      <c r="E43" s="4">
        <f t="shared" si="0"/>
        <v>0</v>
      </c>
      <c r="F43" s="8">
        <f>R13</f>
        <v>2</v>
      </c>
      <c r="G43" s="4">
        <f t="shared" si="1"/>
        <v>0.8</v>
      </c>
      <c r="H43" s="8">
        <f>R30</f>
        <v>0</v>
      </c>
      <c r="I43" s="4">
        <f t="shared" si="2"/>
        <v>0</v>
      </c>
      <c r="J43" s="4">
        <f t="shared" si="5"/>
        <v>0.8</v>
      </c>
      <c r="K43" s="79"/>
      <c r="L43" s="82"/>
    </row>
    <row r="44" spans="2:18" x14ac:dyDescent="0.3">
      <c r="B44" s="74">
        <v>309</v>
      </c>
      <c r="C44" s="61" t="s">
        <v>8</v>
      </c>
      <c r="D44" s="6"/>
      <c r="E44" s="61">
        <f t="shared" si="0"/>
        <v>0</v>
      </c>
      <c r="F44" s="6">
        <f>N14</f>
        <v>4</v>
      </c>
      <c r="G44" s="61">
        <f t="shared" si="1"/>
        <v>1.6</v>
      </c>
      <c r="H44" s="6">
        <f>N31</f>
        <v>5</v>
      </c>
      <c r="I44" s="61">
        <f t="shared" si="2"/>
        <v>2</v>
      </c>
      <c r="J44" s="61">
        <f t="shared" si="5"/>
        <v>3.6</v>
      </c>
      <c r="K44" s="77">
        <f t="shared" ref="K44" si="16">SUM(J44:J48)</f>
        <v>12</v>
      </c>
      <c r="L44" s="80">
        <f t="shared" ref="L44:L49" si="17">COUNTIF($K$4:$K$73,"&gt;"&amp;K44)+1</f>
        <v>9</v>
      </c>
    </row>
    <row r="45" spans="2:18" x14ac:dyDescent="0.3">
      <c r="B45" s="75"/>
      <c r="C45" s="62" t="s">
        <v>9</v>
      </c>
      <c r="D45" s="7"/>
      <c r="E45" s="62">
        <f t="shared" si="0"/>
        <v>0</v>
      </c>
      <c r="F45" s="7">
        <f>O14</f>
        <v>5</v>
      </c>
      <c r="G45" s="62">
        <f t="shared" si="1"/>
        <v>2</v>
      </c>
      <c r="H45" s="7">
        <f>O31</f>
        <v>0</v>
      </c>
      <c r="I45" s="62">
        <f t="shared" si="2"/>
        <v>0</v>
      </c>
      <c r="J45" s="62">
        <f t="shared" si="5"/>
        <v>2</v>
      </c>
      <c r="K45" s="78"/>
      <c r="L45" s="81"/>
    </row>
    <row r="46" spans="2:18" x14ac:dyDescent="0.3">
      <c r="B46" s="75"/>
      <c r="C46" s="62" t="s">
        <v>10</v>
      </c>
      <c r="D46" s="7"/>
      <c r="E46" s="62">
        <f t="shared" si="0"/>
        <v>0</v>
      </c>
      <c r="F46" s="7">
        <f>P14</f>
        <v>3</v>
      </c>
      <c r="G46" s="62">
        <f t="shared" si="1"/>
        <v>1.2000000000000002</v>
      </c>
      <c r="H46" s="7">
        <f>P31</f>
        <v>0</v>
      </c>
      <c r="I46" s="62">
        <f t="shared" si="2"/>
        <v>0</v>
      </c>
      <c r="J46" s="62">
        <f t="shared" si="5"/>
        <v>1.2000000000000002</v>
      </c>
      <c r="K46" s="78"/>
      <c r="L46" s="81"/>
    </row>
    <row r="47" spans="2:18" x14ac:dyDescent="0.3">
      <c r="B47" s="75"/>
      <c r="C47" s="62" t="s">
        <v>11</v>
      </c>
      <c r="D47" s="7"/>
      <c r="E47" s="62">
        <f t="shared" si="0"/>
        <v>0</v>
      </c>
      <c r="F47" s="7">
        <f>Q14</f>
        <v>3</v>
      </c>
      <c r="G47" s="62">
        <f t="shared" si="1"/>
        <v>1.2000000000000002</v>
      </c>
      <c r="H47" s="7">
        <f>Q31</f>
        <v>5</v>
      </c>
      <c r="I47" s="62">
        <f t="shared" si="2"/>
        <v>2</v>
      </c>
      <c r="J47" s="62">
        <f t="shared" si="5"/>
        <v>3.2</v>
      </c>
      <c r="K47" s="78"/>
      <c r="L47" s="81"/>
    </row>
    <row r="48" spans="2:18" ht="18.8" thickBot="1" x14ac:dyDescent="0.35">
      <c r="B48" s="76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0</v>
      </c>
      <c r="I48" s="4">
        <f t="shared" si="2"/>
        <v>0</v>
      </c>
      <c r="J48" s="4">
        <f t="shared" si="5"/>
        <v>2</v>
      </c>
      <c r="K48" s="79"/>
      <c r="L48" s="82"/>
    </row>
    <row r="49" spans="2:12" x14ac:dyDescent="0.3">
      <c r="B49" s="83">
        <v>310</v>
      </c>
      <c r="C49" s="61" t="s">
        <v>8</v>
      </c>
      <c r="D49" s="6"/>
      <c r="E49" s="61">
        <f t="shared" si="0"/>
        <v>0</v>
      </c>
      <c r="F49" s="6">
        <f>N15</f>
        <v>5</v>
      </c>
      <c r="G49" s="61">
        <f t="shared" si="1"/>
        <v>2</v>
      </c>
      <c r="H49" s="6">
        <f>N32</f>
        <v>5</v>
      </c>
      <c r="I49" s="61">
        <f t="shared" si="2"/>
        <v>2</v>
      </c>
      <c r="J49" s="61">
        <f t="shared" si="5"/>
        <v>4</v>
      </c>
      <c r="K49" s="77">
        <f t="shared" ref="K49" si="18">SUM(J49:J53)</f>
        <v>13.6</v>
      </c>
      <c r="L49" s="80">
        <f t="shared" si="17"/>
        <v>4</v>
      </c>
    </row>
    <row r="50" spans="2:12" x14ac:dyDescent="0.3">
      <c r="B50" s="84"/>
      <c r="C50" s="62" t="s">
        <v>9</v>
      </c>
      <c r="D50" s="7"/>
      <c r="E50" s="62">
        <f t="shared" si="0"/>
        <v>0</v>
      </c>
      <c r="F50" s="7">
        <f>O15</f>
        <v>5</v>
      </c>
      <c r="G50" s="62">
        <f t="shared" si="1"/>
        <v>2</v>
      </c>
      <c r="H50" s="7">
        <f>O32</f>
        <v>0</v>
      </c>
      <c r="I50" s="62">
        <f t="shared" si="2"/>
        <v>0</v>
      </c>
      <c r="J50" s="62">
        <f t="shared" si="5"/>
        <v>2</v>
      </c>
      <c r="K50" s="78"/>
      <c r="L50" s="81"/>
    </row>
    <row r="51" spans="2:12" x14ac:dyDescent="0.3">
      <c r="B51" s="84"/>
      <c r="C51" s="62" t="s">
        <v>10</v>
      </c>
      <c r="D51" s="7"/>
      <c r="E51" s="62">
        <f t="shared" si="0"/>
        <v>0</v>
      </c>
      <c r="F51" s="7">
        <f>P15</f>
        <v>4</v>
      </c>
      <c r="G51" s="62">
        <f t="shared" si="1"/>
        <v>1.6</v>
      </c>
      <c r="H51" s="7">
        <f>P32</f>
        <v>0</v>
      </c>
      <c r="I51" s="62">
        <f t="shared" si="2"/>
        <v>0</v>
      </c>
      <c r="J51" s="62">
        <f t="shared" si="5"/>
        <v>1.6</v>
      </c>
      <c r="K51" s="78"/>
      <c r="L51" s="81"/>
    </row>
    <row r="52" spans="2:12" x14ac:dyDescent="0.3">
      <c r="B52" s="84"/>
      <c r="C52" s="62" t="s">
        <v>11</v>
      </c>
      <c r="D52" s="7"/>
      <c r="E52" s="62">
        <f t="shared" si="0"/>
        <v>0</v>
      </c>
      <c r="F52" s="7">
        <f>Q15</f>
        <v>5</v>
      </c>
      <c r="G52" s="62">
        <f t="shared" si="1"/>
        <v>2</v>
      </c>
      <c r="H52" s="7">
        <f>Q32</f>
        <v>5</v>
      </c>
      <c r="I52" s="62">
        <f t="shared" si="2"/>
        <v>2</v>
      </c>
      <c r="J52" s="62">
        <f t="shared" si="5"/>
        <v>4</v>
      </c>
      <c r="K52" s="78"/>
      <c r="L52" s="81"/>
    </row>
    <row r="53" spans="2:12" ht="18.8" thickBot="1" x14ac:dyDescent="0.35">
      <c r="B53" s="8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0</v>
      </c>
      <c r="I53" s="4">
        <f t="shared" si="2"/>
        <v>0</v>
      </c>
      <c r="J53" s="4">
        <f t="shared" si="5"/>
        <v>2</v>
      </c>
      <c r="K53" s="79"/>
      <c r="L53" s="82"/>
    </row>
    <row r="54" spans="2:12" x14ac:dyDescent="0.3">
      <c r="B54" s="74">
        <v>311</v>
      </c>
      <c r="C54" s="61" t="s">
        <v>8</v>
      </c>
      <c r="D54" s="6"/>
      <c r="E54" s="61">
        <f t="shared" si="0"/>
        <v>0</v>
      </c>
      <c r="F54" s="6">
        <f>N16</f>
        <v>5</v>
      </c>
      <c r="G54" s="61">
        <f t="shared" si="1"/>
        <v>2</v>
      </c>
      <c r="H54" s="6">
        <f>N33</f>
        <v>5</v>
      </c>
      <c r="I54" s="61">
        <f t="shared" si="2"/>
        <v>2</v>
      </c>
      <c r="J54" s="61">
        <f t="shared" si="5"/>
        <v>4</v>
      </c>
      <c r="K54" s="77">
        <f t="shared" ref="K54" si="19">SUM(J54:J58)</f>
        <v>9.6</v>
      </c>
      <c r="L54" s="80">
        <f t="shared" ref="L54" si="20">COUNTIF($K$4:$K$73,"&gt;"&amp;K54)+1</f>
        <v>12</v>
      </c>
    </row>
    <row r="55" spans="2:12" x14ac:dyDescent="0.3">
      <c r="B55" s="75"/>
      <c r="C55" s="62" t="s">
        <v>9</v>
      </c>
      <c r="D55" s="7"/>
      <c r="E55" s="62">
        <f t="shared" si="0"/>
        <v>0</v>
      </c>
      <c r="F55" s="7">
        <f>O16</f>
        <v>-2</v>
      </c>
      <c r="G55" s="62">
        <f t="shared" si="1"/>
        <v>-0.8</v>
      </c>
      <c r="H55" s="7">
        <f>O33</f>
        <v>0</v>
      </c>
      <c r="I55" s="62">
        <f t="shared" si="2"/>
        <v>0</v>
      </c>
      <c r="J55" s="62">
        <f t="shared" si="5"/>
        <v>-0.8</v>
      </c>
      <c r="K55" s="78"/>
      <c r="L55" s="81"/>
    </row>
    <row r="56" spans="2:12" x14ac:dyDescent="0.3">
      <c r="B56" s="75"/>
      <c r="C56" s="62" t="s">
        <v>10</v>
      </c>
      <c r="D56" s="7"/>
      <c r="E56" s="62">
        <f t="shared" si="0"/>
        <v>0</v>
      </c>
      <c r="F56" s="7">
        <f>P16</f>
        <v>2</v>
      </c>
      <c r="G56" s="62">
        <f t="shared" si="1"/>
        <v>0.8</v>
      </c>
      <c r="H56" s="7">
        <f>P33</f>
        <v>0</v>
      </c>
      <c r="I56" s="62">
        <f t="shared" si="2"/>
        <v>0</v>
      </c>
      <c r="J56" s="62">
        <f t="shared" si="5"/>
        <v>0.8</v>
      </c>
      <c r="K56" s="78"/>
      <c r="L56" s="81"/>
    </row>
    <row r="57" spans="2:12" x14ac:dyDescent="0.3">
      <c r="B57" s="75"/>
      <c r="C57" s="62" t="s">
        <v>11</v>
      </c>
      <c r="D57" s="7"/>
      <c r="E57" s="62">
        <f t="shared" si="0"/>
        <v>0</v>
      </c>
      <c r="F57" s="7">
        <f>Q16</f>
        <v>5</v>
      </c>
      <c r="G57" s="62">
        <f t="shared" si="1"/>
        <v>2</v>
      </c>
      <c r="H57" s="7">
        <f>Q33</f>
        <v>4</v>
      </c>
      <c r="I57" s="62">
        <f t="shared" si="2"/>
        <v>1.6</v>
      </c>
      <c r="J57" s="62">
        <f t="shared" si="5"/>
        <v>3.6</v>
      </c>
      <c r="K57" s="78"/>
      <c r="L57" s="81"/>
    </row>
    <row r="58" spans="2:12" ht="18.8" thickBot="1" x14ac:dyDescent="0.35">
      <c r="B58" s="76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0</v>
      </c>
      <c r="I58" s="4">
        <f t="shared" si="2"/>
        <v>0</v>
      </c>
      <c r="J58" s="4">
        <f t="shared" si="5"/>
        <v>2</v>
      </c>
      <c r="K58" s="79"/>
      <c r="L58" s="82"/>
    </row>
    <row r="59" spans="2:12" x14ac:dyDescent="0.3">
      <c r="B59" s="83">
        <v>312</v>
      </c>
      <c r="C59" s="61" t="s">
        <v>8</v>
      </c>
      <c r="D59" s="6"/>
      <c r="E59" s="61">
        <f t="shared" si="0"/>
        <v>0</v>
      </c>
      <c r="F59" s="6">
        <f>N17</f>
        <v>3</v>
      </c>
      <c r="G59" s="61">
        <f t="shared" si="1"/>
        <v>1.2000000000000002</v>
      </c>
      <c r="H59" s="6">
        <f>N34</f>
        <v>3</v>
      </c>
      <c r="I59" s="61">
        <f t="shared" si="2"/>
        <v>1.2000000000000002</v>
      </c>
      <c r="J59" s="61">
        <f t="shared" si="5"/>
        <v>2.4000000000000004</v>
      </c>
      <c r="K59" s="77">
        <f t="shared" ref="K59" si="21">SUM(J59:J63)</f>
        <v>-0.7999999999999996</v>
      </c>
      <c r="L59" s="80">
        <f t="shared" ref="L59:L69" si="22">COUNTIF($K$4:$K$73,"&gt;"&amp;K59)+1</f>
        <v>14</v>
      </c>
    </row>
    <row r="60" spans="2:12" x14ac:dyDescent="0.3">
      <c r="B60" s="84"/>
      <c r="C60" s="62" t="s">
        <v>9</v>
      </c>
      <c r="D60" s="7"/>
      <c r="E60" s="62">
        <f t="shared" si="0"/>
        <v>0</v>
      </c>
      <c r="F60" s="7">
        <f>O17</f>
        <v>-1</v>
      </c>
      <c r="G60" s="62">
        <f t="shared" si="1"/>
        <v>-0.4</v>
      </c>
      <c r="H60" s="7">
        <f>O34</f>
        <v>0</v>
      </c>
      <c r="I60" s="62">
        <f t="shared" si="2"/>
        <v>0</v>
      </c>
      <c r="J60" s="62">
        <f t="shared" si="5"/>
        <v>-0.4</v>
      </c>
      <c r="K60" s="78"/>
      <c r="L60" s="81"/>
    </row>
    <row r="61" spans="2:12" x14ac:dyDescent="0.3">
      <c r="B61" s="84"/>
      <c r="C61" s="62" t="s">
        <v>10</v>
      </c>
      <c r="D61" s="7"/>
      <c r="E61" s="62">
        <f t="shared" si="0"/>
        <v>0</v>
      </c>
      <c r="F61" s="7">
        <f>P17</f>
        <v>-13</v>
      </c>
      <c r="G61" s="62">
        <f t="shared" si="1"/>
        <v>-5.2</v>
      </c>
      <c r="H61" s="7">
        <f>P34</f>
        <v>0</v>
      </c>
      <c r="I61" s="62">
        <f t="shared" si="2"/>
        <v>0</v>
      </c>
      <c r="J61" s="62">
        <f t="shared" si="5"/>
        <v>-5.2</v>
      </c>
      <c r="K61" s="78"/>
      <c r="L61" s="81"/>
    </row>
    <row r="62" spans="2:12" x14ac:dyDescent="0.3">
      <c r="B62" s="84"/>
      <c r="C62" s="62" t="s">
        <v>11</v>
      </c>
      <c r="D62" s="7"/>
      <c r="E62" s="62">
        <f t="shared" si="0"/>
        <v>0</v>
      </c>
      <c r="F62" s="7">
        <f>Q17</f>
        <v>0</v>
      </c>
      <c r="G62" s="62">
        <f t="shared" si="1"/>
        <v>0</v>
      </c>
      <c r="H62" s="7">
        <f>Q34</f>
        <v>4</v>
      </c>
      <c r="I62" s="62">
        <f t="shared" si="2"/>
        <v>1.6</v>
      </c>
      <c r="J62" s="62">
        <f t="shared" si="5"/>
        <v>1.6</v>
      </c>
      <c r="K62" s="78"/>
      <c r="L62" s="81"/>
    </row>
    <row r="63" spans="2:12" ht="18.8" thickBot="1" x14ac:dyDescent="0.35">
      <c r="B63" s="85"/>
      <c r="C63" s="4" t="s">
        <v>12</v>
      </c>
      <c r="D63" s="8"/>
      <c r="E63" s="4">
        <f t="shared" si="0"/>
        <v>0</v>
      </c>
      <c r="F63" s="8">
        <f>R17</f>
        <v>2</v>
      </c>
      <c r="G63" s="4">
        <f t="shared" si="1"/>
        <v>0.8</v>
      </c>
      <c r="H63" s="8">
        <f>R34</f>
        <v>0</v>
      </c>
      <c r="I63" s="4">
        <f t="shared" si="2"/>
        <v>0</v>
      </c>
      <c r="J63" s="4">
        <f t="shared" si="5"/>
        <v>0.8</v>
      </c>
      <c r="K63" s="79"/>
      <c r="L63" s="82"/>
    </row>
    <row r="64" spans="2:12" x14ac:dyDescent="0.3">
      <c r="B64" s="74">
        <v>313</v>
      </c>
      <c r="C64" s="61" t="s">
        <v>8</v>
      </c>
      <c r="D64" s="6"/>
      <c r="E64" s="61">
        <f t="shared" si="0"/>
        <v>0</v>
      </c>
      <c r="F64" s="6">
        <f>N18</f>
        <v>5</v>
      </c>
      <c r="G64" s="61">
        <f t="shared" si="1"/>
        <v>2</v>
      </c>
      <c r="H64" s="6">
        <f>N35</f>
        <v>5</v>
      </c>
      <c r="I64" s="61">
        <f t="shared" si="2"/>
        <v>2</v>
      </c>
      <c r="J64" s="61">
        <f t="shared" si="5"/>
        <v>4</v>
      </c>
      <c r="K64" s="77">
        <f t="shared" ref="K64" si="23">SUM(J64:J68)</f>
        <v>13.6</v>
      </c>
      <c r="L64" s="80">
        <f t="shared" si="22"/>
        <v>4</v>
      </c>
    </row>
    <row r="65" spans="2:12" x14ac:dyDescent="0.3">
      <c r="B65" s="75"/>
      <c r="C65" s="62" t="s">
        <v>9</v>
      </c>
      <c r="D65" s="7"/>
      <c r="E65" s="62">
        <f t="shared" si="0"/>
        <v>0</v>
      </c>
      <c r="F65" s="7">
        <f>O18</f>
        <v>5</v>
      </c>
      <c r="G65" s="62">
        <f t="shared" si="1"/>
        <v>2</v>
      </c>
      <c r="H65" s="7">
        <f>O35</f>
        <v>0</v>
      </c>
      <c r="I65" s="62">
        <f t="shared" si="2"/>
        <v>0</v>
      </c>
      <c r="J65" s="62">
        <f t="shared" si="5"/>
        <v>2</v>
      </c>
      <c r="K65" s="78"/>
      <c r="L65" s="81"/>
    </row>
    <row r="66" spans="2:12" x14ac:dyDescent="0.3">
      <c r="B66" s="75"/>
      <c r="C66" s="62" t="s">
        <v>10</v>
      </c>
      <c r="D66" s="7"/>
      <c r="E66" s="62">
        <f t="shared" si="0"/>
        <v>0</v>
      </c>
      <c r="F66" s="7">
        <f>P18</f>
        <v>4</v>
      </c>
      <c r="G66" s="62">
        <f t="shared" si="1"/>
        <v>1.6</v>
      </c>
      <c r="H66" s="7">
        <f>P35</f>
        <v>0</v>
      </c>
      <c r="I66" s="62">
        <f t="shared" si="2"/>
        <v>0</v>
      </c>
      <c r="J66" s="62">
        <f t="shared" si="5"/>
        <v>1.6</v>
      </c>
      <c r="K66" s="78"/>
      <c r="L66" s="81"/>
    </row>
    <row r="67" spans="2:12" x14ac:dyDescent="0.3">
      <c r="B67" s="75"/>
      <c r="C67" s="62" t="s">
        <v>11</v>
      </c>
      <c r="D67" s="7"/>
      <c r="E67" s="62">
        <f t="shared" si="0"/>
        <v>0</v>
      </c>
      <c r="F67" s="7">
        <f>Q18</f>
        <v>5</v>
      </c>
      <c r="G67" s="62">
        <f t="shared" si="1"/>
        <v>2</v>
      </c>
      <c r="H67" s="7">
        <f>Q35</f>
        <v>5</v>
      </c>
      <c r="I67" s="62">
        <f t="shared" si="2"/>
        <v>2</v>
      </c>
      <c r="J67" s="62">
        <f t="shared" si="5"/>
        <v>4</v>
      </c>
      <c r="K67" s="78"/>
      <c r="L67" s="81"/>
    </row>
    <row r="68" spans="2:12" ht="18.8" thickBot="1" x14ac:dyDescent="0.35">
      <c r="B68" s="76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0</v>
      </c>
      <c r="I68" s="4">
        <f t="shared" si="2"/>
        <v>0</v>
      </c>
      <c r="J68" s="4">
        <f t="shared" si="5"/>
        <v>2</v>
      </c>
      <c r="K68" s="79"/>
      <c r="L68" s="82"/>
    </row>
    <row r="69" spans="2:12" x14ac:dyDescent="0.3">
      <c r="B69" s="83">
        <v>314</v>
      </c>
      <c r="C69" s="61" t="s">
        <v>8</v>
      </c>
      <c r="D69" s="6"/>
      <c r="E69" s="61">
        <f t="shared" ref="E69:E73" si="24">D69*0.2</f>
        <v>0</v>
      </c>
      <c r="F69" s="6">
        <f>N19</f>
        <v>4</v>
      </c>
      <c r="G69" s="61">
        <f t="shared" ref="G69:G73" si="25">F69*0.4</f>
        <v>1.6</v>
      </c>
      <c r="H69" s="6">
        <f>N36</f>
        <v>3</v>
      </c>
      <c r="I69" s="61">
        <f t="shared" ref="I69:I73" si="26">H69*0.4</f>
        <v>1.2000000000000002</v>
      </c>
      <c r="J69" s="61">
        <f t="shared" si="5"/>
        <v>2.8000000000000003</v>
      </c>
      <c r="K69" s="77">
        <f t="shared" ref="K69" si="27">SUM(J69:J73)</f>
        <v>9.2000000000000011</v>
      </c>
      <c r="L69" s="80">
        <f t="shared" si="22"/>
        <v>13</v>
      </c>
    </row>
    <row r="70" spans="2:12" x14ac:dyDescent="0.3">
      <c r="B70" s="84"/>
      <c r="C70" s="62" t="s">
        <v>9</v>
      </c>
      <c r="D70" s="7"/>
      <c r="E70" s="62">
        <f t="shared" si="24"/>
        <v>0</v>
      </c>
      <c r="F70" s="7">
        <f>O19</f>
        <v>1</v>
      </c>
      <c r="G70" s="62">
        <f t="shared" si="25"/>
        <v>0.4</v>
      </c>
      <c r="H70" s="7">
        <f>O36</f>
        <v>0</v>
      </c>
      <c r="I70" s="62">
        <f t="shared" si="26"/>
        <v>0</v>
      </c>
      <c r="J70" s="62">
        <f t="shared" si="5"/>
        <v>0.4</v>
      </c>
      <c r="K70" s="78"/>
      <c r="L70" s="81"/>
    </row>
    <row r="71" spans="2:12" x14ac:dyDescent="0.3">
      <c r="B71" s="84"/>
      <c r="C71" s="62" t="s">
        <v>10</v>
      </c>
      <c r="D71" s="7"/>
      <c r="E71" s="62">
        <f t="shared" si="24"/>
        <v>0</v>
      </c>
      <c r="F71" s="7">
        <f>P19</f>
        <v>3</v>
      </c>
      <c r="G71" s="62">
        <f t="shared" si="25"/>
        <v>1.2000000000000002</v>
      </c>
      <c r="H71" s="7">
        <f>P36</f>
        <v>0</v>
      </c>
      <c r="I71" s="62">
        <f t="shared" si="26"/>
        <v>0</v>
      </c>
      <c r="J71" s="62">
        <f t="shared" si="5"/>
        <v>1.2000000000000002</v>
      </c>
      <c r="K71" s="78"/>
      <c r="L71" s="81"/>
    </row>
    <row r="72" spans="2:12" x14ac:dyDescent="0.3">
      <c r="B72" s="84"/>
      <c r="C72" s="62" t="s">
        <v>11</v>
      </c>
      <c r="D72" s="7"/>
      <c r="E72" s="62">
        <f t="shared" si="24"/>
        <v>0</v>
      </c>
      <c r="F72" s="7">
        <f>Q19</f>
        <v>3</v>
      </c>
      <c r="G72" s="62">
        <f t="shared" si="25"/>
        <v>1.2000000000000002</v>
      </c>
      <c r="H72" s="7">
        <f>Q36</f>
        <v>4</v>
      </c>
      <c r="I72" s="62">
        <f t="shared" si="26"/>
        <v>1.6</v>
      </c>
      <c r="J72" s="62">
        <f t="shared" si="5"/>
        <v>2.8000000000000003</v>
      </c>
      <c r="K72" s="78"/>
      <c r="L72" s="81"/>
    </row>
    <row r="73" spans="2:12" ht="18.8" thickBot="1" x14ac:dyDescent="0.35">
      <c r="B73" s="85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0</v>
      </c>
      <c r="I73" s="4">
        <f t="shared" si="26"/>
        <v>0</v>
      </c>
      <c r="J73" s="4">
        <f t="shared" si="5"/>
        <v>2</v>
      </c>
      <c r="K73" s="79"/>
      <c r="L73" s="82"/>
    </row>
  </sheetData>
  <protectedRanges>
    <protectedRange sqref="N4:R4 N20:R21 R6:R19 N6:N19 N23:R36" name="範圍1"/>
    <protectedRange sqref="N5:R5 N22:R22" name="範圍1_2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31" priority="2" operator="between">
      <formula>1</formula>
      <formula>5</formula>
    </cfRule>
  </conditionalFormatting>
  <conditionalFormatting sqref="K4:K73">
    <cfRule type="cellIs" dxfId="30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E8CF-B834-4272-8DE6-F36BA6EF76A2}">
  <sheetPr>
    <pageSetUpPr fitToPage="1"/>
  </sheetPr>
  <dimension ref="B1:R73"/>
  <sheetViews>
    <sheetView topLeftCell="A55" zoomScale="85" zoomScaleNormal="85" workbookViewId="0">
      <selection activeCell="R37" sqref="R37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60" t="s">
        <v>4</v>
      </c>
      <c r="K3" s="60" t="s">
        <v>5</v>
      </c>
      <c r="L3" s="97"/>
    </row>
    <row r="4" spans="2:18" x14ac:dyDescent="0.3">
      <c r="B4" s="74">
        <v>301</v>
      </c>
      <c r="C4" s="58" t="s">
        <v>8</v>
      </c>
      <c r="D4" s="6"/>
      <c r="E4" s="58">
        <f>D4*0.2</f>
        <v>0</v>
      </c>
      <c r="F4" s="6">
        <f>N6</f>
        <v>5</v>
      </c>
      <c r="G4" s="58">
        <f>F4*0.4</f>
        <v>2</v>
      </c>
      <c r="H4" s="6">
        <f>N23</f>
        <v>5</v>
      </c>
      <c r="I4" s="58">
        <f>H4*0.4</f>
        <v>2</v>
      </c>
      <c r="J4" s="58">
        <f>E4+G4+I4</f>
        <v>4</v>
      </c>
      <c r="K4" s="77">
        <f>SUM(J4:J8)</f>
        <v>19.2</v>
      </c>
      <c r="L4" s="80">
        <f>COUNTIF($K$4:$K$73,"&gt;"&amp;K4)+1</f>
        <v>2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75"/>
      <c r="C5" s="59" t="s">
        <v>9</v>
      </c>
      <c r="D5" s="7"/>
      <c r="E5" s="59">
        <f t="shared" ref="E5:E68" si="0">D5*0.2</f>
        <v>0</v>
      </c>
      <c r="F5" s="7">
        <f>O6</f>
        <v>5</v>
      </c>
      <c r="G5" s="59">
        <f t="shared" ref="G5:G68" si="1">F5*0.4</f>
        <v>2</v>
      </c>
      <c r="H5" s="7">
        <f>O23</f>
        <v>5</v>
      </c>
      <c r="I5" s="59">
        <f t="shared" ref="I5:I68" si="2">H5*0.4</f>
        <v>2</v>
      </c>
      <c r="J5" s="59">
        <f t="shared" ref="J5:J8" si="3">E5+G5+I5</f>
        <v>4</v>
      </c>
      <c r="K5" s="78"/>
      <c r="L5" s="81"/>
      <c r="N5" s="21">
        <v>45992</v>
      </c>
      <c r="O5" s="21">
        <v>45993</v>
      </c>
      <c r="P5" s="21">
        <v>45994</v>
      </c>
      <c r="Q5" s="21">
        <v>45995</v>
      </c>
      <c r="R5" s="21">
        <v>45996</v>
      </c>
    </row>
    <row r="6" spans="2:18" x14ac:dyDescent="0.3">
      <c r="B6" s="75"/>
      <c r="C6" s="59" t="s">
        <v>10</v>
      </c>
      <c r="D6" s="7"/>
      <c r="E6" s="59">
        <f t="shared" si="0"/>
        <v>0</v>
      </c>
      <c r="F6" s="7">
        <f>P6</f>
        <v>5</v>
      </c>
      <c r="G6" s="59">
        <f t="shared" si="1"/>
        <v>2</v>
      </c>
      <c r="H6" s="7">
        <f>P23</f>
        <v>3</v>
      </c>
      <c r="I6" s="59">
        <f t="shared" si="2"/>
        <v>1.2000000000000002</v>
      </c>
      <c r="J6" s="59">
        <f t="shared" si="3"/>
        <v>3.2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75"/>
      <c r="C7" s="59" t="s">
        <v>11</v>
      </c>
      <c r="D7" s="7"/>
      <c r="E7" s="59">
        <f t="shared" si="0"/>
        <v>0</v>
      </c>
      <c r="F7" s="7">
        <f>Q6</f>
        <v>5</v>
      </c>
      <c r="G7" s="59">
        <f t="shared" si="1"/>
        <v>2</v>
      </c>
      <c r="H7" s="7">
        <f>Q23</f>
        <v>5</v>
      </c>
      <c r="I7" s="59">
        <f t="shared" si="2"/>
        <v>2</v>
      </c>
      <c r="J7" s="59">
        <f t="shared" si="3"/>
        <v>4</v>
      </c>
      <c r="K7" s="78"/>
      <c r="L7" s="81"/>
      <c r="M7" s="11">
        <v>2</v>
      </c>
      <c r="N7" s="22">
        <v>4</v>
      </c>
      <c r="O7" s="22">
        <v>-2</v>
      </c>
      <c r="P7" s="22">
        <v>3</v>
      </c>
      <c r="Q7" s="22">
        <v>5</v>
      </c>
      <c r="R7" s="22">
        <v>4</v>
      </c>
    </row>
    <row r="8" spans="2:18" ht="18.8" thickBot="1" x14ac:dyDescent="0.35">
      <c r="B8" s="76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79"/>
      <c r="L8" s="82"/>
      <c r="M8" s="11">
        <v>3</v>
      </c>
      <c r="N8" s="22">
        <v>5</v>
      </c>
      <c r="O8" s="22">
        <v>1</v>
      </c>
      <c r="P8" s="22">
        <v>4</v>
      </c>
      <c r="Q8" s="22">
        <v>4</v>
      </c>
      <c r="R8" s="22">
        <v>3</v>
      </c>
    </row>
    <row r="9" spans="2:18" x14ac:dyDescent="0.3">
      <c r="B9" s="83">
        <v>302</v>
      </c>
      <c r="C9" s="58" t="s">
        <v>8</v>
      </c>
      <c r="D9" s="6"/>
      <c r="E9" s="58">
        <f t="shared" si="0"/>
        <v>0</v>
      </c>
      <c r="F9" s="6">
        <f>N7</f>
        <v>4</v>
      </c>
      <c r="G9" s="58">
        <f t="shared" si="1"/>
        <v>1.6</v>
      </c>
      <c r="H9" s="6">
        <f>N24</f>
        <v>5</v>
      </c>
      <c r="I9" s="58">
        <f t="shared" si="2"/>
        <v>2</v>
      </c>
      <c r="J9" s="58">
        <f>E9+G9+I9</f>
        <v>3.6</v>
      </c>
      <c r="K9" s="77">
        <f>SUM(J9:J13)</f>
        <v>11.4</v>
      </c>
      <c r="L9" s="80">
        <f t="shared" ref="L9" si="4">COUNTIF($K$4:$K$73,"&gt;"&amp;K9)+1</f>
        <v>11</v>
      </c>
      <c r="M9" s="11">
        <v>4</v>
      </c>
      <c r="N9" s="22">
        <v>5</v>
      </c>
      <c r="O9" s="22">
        <v>5</v>
      </c>
      <c r="P9" s="22">
        <v>5</v>
      </c>
      <c r="Q9" s="22">
        <v>5</v>
      </c>
      <c r="R9" s="22">
        <v>5</v>
      </c>
    </row>
    <row r="10" spans="2:18" x14ac:dyDescent="0.3">
      <c r="B10" s="84"/>
      <c r="C10" s="59" t="s">
        <v>9</v>
      </c>
      <c r="D10" s="7">
        <v>-1</v>
      </c>
      <c r="E10" s="59">
        <f t="shared" si="0"/>
        <v>-0.2</v>
      </c>
      <c r="F10" s="7">
        <f>O7</f>
        <v>-2</v>
      </c>
      <c r="G10" s="59">
        <f t="shared" si="1"/>
        <v>-0.8</v>
      </c>
      <c r="H10" s="7">
        <f>O24</f>
        <v>-2</v>
      </c>
      <c r="I10" s="59">
        <f t="shared" si="2"/>
        <v>-0.8</v>
      </c>
      <c r="J10" s="59">
        <f t="shared" ref="J10:J73" si="5">E10+G10+I10</f>
        <v>-1.8</v>
      </c>
      <c r="K10" s="78"/>
      <c r="L10" s="81"/>
      <c r="M10" s="11">
        <v>5</v>
      </c>
      <c r="N10" s="22">
        <v>5</v>
      </c>
      <c r="O10" s="22">
        <v>5</v>
      </c>
      <c r="P10" s="22">
        <v>4</v>
      </c>
      <c r="Q10" s="22">
        <v>5</v>
      </c>
      <c r="R10" s="22">
        <v>5</v>
      </c>
    </row>
    <row r="11" spans="2:18" x14ac:dyDescent="0.3">
      <c r="B11" s="84"/>
      <c r="C11" s="59" t="s">
        <v>10</v>
      </c>
      <c r="D11" s="7"/>
      <c r="E11" s="59">
        <f t="shared" si="0"/>
        <v>0</v>
      </c>
      <c r="F11" s="7">
        <f>P7</f>
        <v>3</v>
      </c>
      <c r="G11" s="59">
        <f t="shared" si="1"/>
        <v>1.2000000000000002</v>
      </c>
      <c r="H11" s="7">
        <f>P24</f>
        <v>2</v>
      </c>
      <c r="I11" s="59">
        <f t="shared" si="2"/>
        <v>0.8</v>
      </c>
      <c r="J11" s="59">
        <f t="shared" si="5"/>
        <v>2</v>
      </c>
      <c r="K11" s="78"/>
      <c r="L11" s="81"/>
      <c r="M11" s="11">
        <v>6</v>
      </c>
      <c r="N11" s="36">
        <v>5</v>
      </c>
      <c r="O11" s="36">
        <v>2</v>
      </c>
      <c r="P11" s="36">
        <v>5</v>
      </c>
      <c r="Q11" s="36">
        <v>5</v>
      </c>
      <c r="R11" s="36">
        <v>4</v>
      </c>
    </row>
    <row r="12" spans="2:18" x14ac:dyDescent="0.3">
      <c r="B12" s="84"/>
      <c r="C12" s="59" t="s">
        <v>11</v>
      </c>
      <c r="D12" s="7"/>
      <c r="E12" s="59">
        <f t="shared" si="0"/>
        <v>0</v>
      </c>
      <c r="F12" s="7">
        <f>Q7</f>
        <v>5</v>
      </c>
      <c r="G12" s="59">
        <f t="shared" si="1"/>
        <v>2</v>
      </c>
      <c r="H12" s="7">
        <f>Q24</f>
        <v>5</v>
      </c>
      <c r="I12" s="59">
        <f t="shared" si="2"/>
        <v>2</v>
      </c>
      <c r="J12" s="59">
        <f t="shared" si="5"/>
        <v>4</v>
      </c>
      <c r="K12" s="78"/>
      <c r="L12" s="81"/>
      <c r="M12" s="11">
        <v>7</v>
      </c>
      <c r="N12" s="36">
        <v>5</v>
      </c>
      <c r="O12" s="36"/>
      <c r="P12" s="36">
        <v>5</v>
      </c>
      <c r="Q12" s="36">
        <v>5</v>
      </c>
      <c r="R12" s="36">
        <v>5</v>
      </c>
    </row>
    <row r="13" spans="2:18" ht="18.8" thickBot="1" x14ac:dyDescent="0.35">
      <c r="B13" s="85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3.6</v>
      </c>
      <c r="K13" s="79"/>
      <c r="L13" s="82"/>
      <c r="M13" s="11">
        <v>8</v>
      </c>
      <c r="N13" s="36">
        <v>4</v>
      </c>
      <c r="O13" s="36">
        <v>5</v>
      </c>
      <c r="P13" s="36">
        <v>2</v>
      </c>
      <c r="Q13" s="36">
        <v>5</v>
      </c>
      <c r="R13" s="36">
        <v>3</v>
      </c>
    </row>
    <row r="14" spans="2:18" x14ac:dyDescent="0.3">
      <c r="B14" s="74">
        <v>303</v>
      </c>
      <c r="C14" s="58" t="s">
        <v>8</v>
      </c>
      <c r="D14" s="6"/>
      <c r="E14" s="58">
        <f t="shared" si="0"/>
        <v>0</v>
      </c>
      <c r="F14" s="6">
        <f>N8</f>
        <v>5</v>
      </c>
      <c r="G14" s="58">
        <f t="shared" si="1"/>
        <v>2</v>
      </c>
      <c r="H14" s="6">
        <f>N25</f>
        <v>4</v>
      </c>
      <c r="I14" s="58">
        <f t="shared" si="2"/>
        <v>1.6</v>
      </c>
      <c r="J14" s="58">
        <f t="shared" si="5"/>
        <v>3.6</v>
      </c>
      <c r="K14" s="77">
        <f t="shared" ref="K14" si="6">SUM(J14:J18)</f>
        <v>14.4</v>
      </c>
      <c r="L14" s="80">
        <f t="shared" ref="L14" si="7">COUNTIF($K$4:$K$73,"&gt;"&amp;K14)+1</f>
        <v>8</v>
      </c>
      <c r="M14" s="11">
        <v>9</v>
      </c>
      <c r="N14" s="36">
        <v>-7</v>
      </c>
      <c r="O14" s="36">
        <v>5</v>
      </c>
      <c r="P14" s="36">
        <v>-5</v>
      </c>
      <c r="Q14" s="36">
        <v>5</v>
      </c>
      <c r="R14" s="36">
        <v>4</v>
      </c>
    </row>
    <row r="15" spans="2:18" x14ac:dyDescent="0.3">
      <c r="B15" s="75"/>
      <c r="C15" s="59" t="s">
        <v>9</v>
      </c>
      <c r="D15" s="7"/>
      <c r="E15" s="59">
        <f t="shared" si="0"/>
        <v>0</v>
      </c>
      <c r="F15" s="7">
        <f>O8</f>
        <v>1</v>
      </c>
      <c r="G15" s="59">
        <f t="shared" si="1"/>
        <v>0.4</v>
      </c>
      <c r="H15" s="7">
        <f>O25</f>
        <v>4</v>
      </c>
      <c r="I15" s="59">
        <f t="shared" si="2"/>
        <v>1.6</v>
      </c>
      <c r="J15" s="59">
        <f t="shared" si="5"/>
        <v>2</v>
      </c>
      <c r="K15" s="78"/>
      <c r="L15" s="81"/>
      <c r="M15" s="11">
        <v>10</v>
      </c>
      <c r="N15" s="36"/>
      <c r="O15" s="36">
        <v>5</v>
      </c>
      <c r="P15" s="36">
        <v>5</v>
      </c>
      <c r="Q15" s="36">
        <v>5</v>
      </c>
      <c r="R15" s="36">
        <v>5</v>
      </c>
    </row>
    <row r="16" spans="2:18" x14ac:dyDescent="0.3">
      <c r="B16" s="75"/>
      <c r="C16" s="59" t="s">
        <v>10</v>
      </c>
      <c r="D16" s="7"/>
      <c r="E16" s="59">
        <f t="shared" si="0"/>
        <v>0</v>
      </c>
      <c r="F16" s="7">
        <f>P8</f>
        <v>4</v>
      </c>
      <c r="G16" s="59">
        <f t="shared" si="1"/>
        <v>1.6</v>
      </c>
      <c r="H16" s="7">
        <f>P25</f>
        <v>3</v>
      </c>
      <c r="I16" s="59">
        <f t="shared" si="2"/>
        <v>1.2000000000000002</v>
      </c>
      <c r="J16" s="59">
        <f t="shared" si="5"/>
        <v>2.8000000000000003</v>
      </c>
      <c r="K16" s="78"/>
      <c r="L16" s="81"/>
      <c r="M16" s="11">
        <v>11</v>
      </c>
      <c r="N16" s="22">
        <v>5</v>
      </c>
      <c r="O16" s="22">
        <v>5</v>
      </c>
      <c r="P16" s="22">
        <v>5</v>
      </c>
      <c r="Q16" s="22">
        <v>5</v>
      </c>
      <c r="R16" s="22">
        <v>5</v>
      </c>
    </row>
    <row r="17" spans="2:18" x14ac:dyDescent="0.3">
      <c r="B17" s="75"/>
      <c r="C17" s="59" t="s">
        <v>11</v>
      </c>
      <c r="D17" s="7"/>
      <c r="E17" s="59">
        <f t="shared" si="0"/>
        <v>0</v>
      </c>
      <c r="F17" s="7">
        <f>Q8</f>
        <v>4</v>
      </c>
      <c r="G17" s="59">
        <f t="shared" si="1"/>
        <v>1.6</v>
      </c>
      <c r="H17" s="7">
        <f>Q25</f>
        <v>5</v>
      </c>
      <c r="I17" s="59">
        <f t="shared" si="2"/>
        <v>2</v>
      </c>
      <c r="J17" s="59">
        <f t="shared" si="5"/>
        <v>3.6</v>
      </c>
      <c r="K17" s="78"/>
      <c r="L17" s="81"/>
      <c r="M17" s="11">
        <v>12</v>
      </c>
      <c r="N17" s="22">
        <v>5</v>
      </c>
      <c r="O17" s="22">
        <v>3</v>
      </c>
      <c r="P17" s="22">
        <v>2</v>
      </c>
      <c r="Q17" s="22">
        <v>1</v>
      </c>
      <c r="R17" s="22">
        <v>5</v>
      </c>
    </row>
    <row r="18" spans="2:18" ht="18.8" thickBot="1" x14ac:dyDescent="0.35">
      <c r="B18" s="76"/>
      <c r="C18" s="4" t="s">
        <v>12</v>
      </c>
      <c r="D18" s="8"/>
      <c r="E18" s="4">
        <f t="shared" si="0"/>
        <v>0</v>
      </c>
      <c r="F18" s="8">
        <f>R8</f>
        <v>3</v>
      </c>
      <c r="G18" s="4">
        <f t="shared" si="1"/>
        <v>1.2000000000000002</v>
      </c>
      <c r="H18" s="8">
        <f>R25</f>
        <v>3</v>
      </c>
      <c r="I18" s="4">
        <f t="shared" si="2"/>
        <v>1.2000000000000002</v>
      </c>
      <c r="J18" s="4">
        <f t="shared" si="5"/>
        <v>2.4000000000000004</v>
      </c>
      <c r="K18" s="79"/>
      <c r="L18" s="82"/>
      <c r="M18" s="11">
        <v>13</v>
      </c>
      <c r="N18" s="22">
        <v>5</v>
      </c>
      <c r="O18" s="22">
        <v>5</v>
      </c>
      <c r="P18" s="22">
        <v>5</v>
      </c>
      <c r="Q18" s="22">
        <v>5</v>
      </c>
      <c r="R18" s="22">
        <v>5</v>
      </c>
    </row>
    <row r="19" spans="2:18" ht="18.8" thickBot="1" x14ac:dyDescent="0.35">
      <c r="B19" s="83">
        <v>304</v>
      </c>
      <c r="C19" s="58" t="s">
        <v>8</v>
      </c>
      <c r="D19" s="6"/>
      <c r="E19" s="58">
        <f t="shared" si="0"/>
        <v>0</v>
      </c>
      <c r="F19" s="6">
        <f>N9</f>
        <v>5</v>
      </c>
      <c r="G19" s="58">
        <f t="shared" si="1"/>
        <v>2</v>
      </c>
      <c r="H19" s="6">
        <f>N26</f>
        <v>3</v>
      </c>
      <c r="I19" s="58">
        <f t="shared" si="2"/>
        <v>1.2000000000000002</v>
      </c>
      <c r="J19" s="58">
        <f t="shared" si="5"/>
        <v>3.2</v>
      </c>
      <c r="K19" s="77">
        <f t="shared" ref="K19" si="8">SUM(J19:J23)</f>
        <v>14</v>
      </c>
      <c r="L19" s="80">
        <f t="shared" ref="L19" si="9">COUNTIF($K$4:$K$73,"&gt;"&amp;K19)+1</f>
        <v>9</v>
      </c>
      <c r="M19" s="11">
        <v>14</v>
      </c>
      <c r="N19" s="26">
        <v>4</v>
      </c>
      <c r="O19" s="22">
        <v>5</v>
      </c>
      <c r="P19" s="22">
        <v>5</v>
      </c>
      <c r="Q19" s="22">
        <v>5</v>
      </c>
      <c r="R19" s="22">
        <v>5</v>
      </c>
    </row>
    <row r="20" spans="2:18" ht="18.8" thickBot="1" x14ac:dyDescent="0.35">
      <c r="B20" s="84"/>
      <c r="C20" s="59" t="s">
        <v>9</v>
      </c>
      <c r="D20" s="7"/>
      <c r="E20" s="59">
        <f t="shared" si="0"/>
        <v>0</v>
      </c>
      <c r="F20" s="7">
        <f>O9</f>
        <v>5</v>
      </c>
      <c r="G20" s="59">
        <f t="shared" si="1"/>
        <v>2</v>
      </c>
      <c r="H20" s="7">
        <f>O26</f>
        <v>0</v>
      </c>
      <c r="I20" s="59">
        <f t="shared" si="2"/>
        <v>0</v>
      </c>
      <c r="J20" s="59">
        <f t="shared" si="5"/>
        <v>2</v>
      </c>
      <c r="K20" s="78"/>
      <c r="L20" s="81"/>
    </row>
    <row r="21" spans="2:18" x14ac:dyDescent="0.3">
      <c r="B21" s="84"/>
      <c r="C21" s="59" t="s">
        <v>10</v>
      </c>
      <c r="D21" s="7"/>
      <c r="E21" s="59">
        <f t="shared" si="0"/>
        <v>0</v>
      </c>
      <c r="F21" s="7">
        <f>P9</f>
        <v>5</v>
      </c>
      <c r="G21" s="59">
        <f t="shared" si="1"/>
        <v>2</v>
      </c>
      <c r="H21" s="7">
        <f>P26</f>
        <v>1</v>
      </c>
      <c r="I21" s="59">
        <f t="shared" si="2"/>
        <v>0.4</v>
      </c>
      <c r="J21" s="59">
        <f t="shared" si="5"/>
        <v>2.4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84"/>
      <c r="C22" s="59" t="s">
        <v>11</v>
      </c>
      <c r="D22" s="7"/>
      <c r="E22" s="59">
        <f t="shared" si="0"/>
        <v>0</v>
      </c>
      <c r="F22" s="7">
        <f>Q9</f>
        <v>5</v>
      </c>
      <c r="G22" s="59">
        <f t="shared" si="1"/>
        <v>2</v>
      </c>
      <c r="H22" s="7">
        <f>Q26</f>
        <v>5</v>
      </c>
      <c r="I22" s="59">
        <f t="shared" si="2"/>
        <v>2</v>
      </c>
      <c r="J22" s="59">
        <f t="shared" si="5"/>
        <v>4</v>
      </c>
      <c r="K22" s="78"/>
      <c r="L22" s="81"/>
      <c r="N22" s="21">
        <v>45992</v>
      </c>
      <c r="O22" s="21">
        <v>45993</v>
      </c>
      <c r="P22" s="21">
        <v>45994</v>
      </c>
      <c r="Q22" s="21">
        <v>45995</v>
      </c>
      <c r="R22" s="21">
        <v>45996</v>
      </c>
    </row>
    <row r="23" spans="2:18" ht="18.8" thickBot="1" x14ac:dyDescent="0.35">
      <c r="B23" s="85"/>
      <c r="C23" s="4" t="s">
        <v>12</v>
      </c>
      <c r="D23" s="8"/>
      <c r="E23" s="4">
        <f t="shared" si="0"/>
        <v>0</v>
      </c>
      <c r="F23" s="8">
        <f>R9</f>
        <v>5</v>
      </c>
      <c r="G23" s="4">
        <f t="shared" si="1"/>
        <v>2</v>
      </c>
      <c r="H23" s="8">
        <f>R26</f>
        <v>1</v>
      </c>
      <c r="I23" s="4">
        <f t="shared" si="2"/>
        <v>0.4</v>
      </c>
      <c r="J23" s="4">
        <f t="shared" si="5"/>
        <v>2.4</v>
      </c>
      <c r="K23" s="79"/>
      <c r="L23" s="82"/>
      <c r="M23" s="11">
        <v>1</v>
      </c>
      <c r="N23" s="22">
        <v>5</v>
      </c>
      <c r="O23" s="22">
        <v>5</v>
      </c>
      <c r="P23" s="22">
        <v>3</v>
      </c>
      <c r="Q23" s="22">
        <v>5</v>
      </c>
      <c r="R23" s="22">
        <v>5</v>
      </c>
    </row>
    <row r="24" spans="2:18" x14ac:dyDescent="0.3">
      <c r="B24" s="74">
        <v>305</v>
      </c>
      <c r="C24" s="58" t="s">
        <v>8</v>
      </c>
      <c r="D24" s="6"/>
      <c r="E24" s="58">
        <f t="shared" si="0"/>
        <v>0</v>
      </c>
      <c r="F24" s="6">
        <f>N10</f>
        <v>5</v>
      </c>
      <c r="G24" s="58">
        <f t="shared" si="1"/>
        <v>2</v>
      </c>
      <c r="H24" s="6">
        <f>N27</f>
        <v>5</v>
      </c>
      <c r="I24" s="58">
        <f t="shared" si="2"/>
        <v>2</v>
      </c>
      <c r="J24" s="58">
        <f t="shared" si="5"/>
        <v>4</v>
      </c>
      <c r="K24" s="77">
        <f t="shared" ref="K24" si="10">SUM(J24:J28)</f>
        <v>19.399999999999999</v>
      </c>
      <c r="L24" s="80">
        <f t="shared" ref="L24:L34" si="11">COUNTIF($K$4:$K$73,"&gt;"&amp;K24)+1</f>
        <v>1</v>
      </c>
      <c r="M24" s="11">
        <v>2</v>
      </c>
      <c r="N24" s="22">
        <v>5</v>
      </c>
      <c r="O24" s="32">
        <v>-2</v>
      </c>
      <c r="P24" s="32">
        <v>2</v>
      </c>
      <c r="Q24" s="32">
        <v>5</v>
      </c>
      <c r="R24" s="32">
        <v>5</v>
      </c>
    </row>
    <row r="25" spans="2:18" x14ac:dyDescent="0.3">
      <c r="B25" s="75"/>
      <c r="C25" s="59" t="s">
        <v>9</v>
      </c>
      <c r="D25" s="7">
        <v>-1</v>
      </c>
      <c r="E25" s="59">
        <f t="shared" si="0"/>
        <v>-0.2</v>
      </c>
      <c r="F25" s="7">
        <f>O10</f>
        <v>5</v>
      </c>
      <c r="G25" s="59">
        <f t="shared" si="1"/>
        <v>2</v>
      </c>
      <c r="H25" s="7">
        <f>O27</f>
        <v>5</v>
      </c>
      <c r="I25" s="59">
        <f t="shared" si="2"/>
        <v>2</v>
      </c>
      <c r="J25" s="59">
        <f t="shared" si="5"/>
        <v>3.8</v>
      </c>
      <c r="K25" s="78"/>
      <c r="L25" s="81"/>
      <c r="M25" s="11">
        <v>3</v>
      </c>
      <c r="N25" s="22">
        <v>4</v>
      </c>
      <c r="O25" s="22">
        <v>4</v>
      </c>
      <c r="P25" s="22">
        <v>3</v>
      </c>
      <c r="Q25" s="22">
        <v>5</v>
      </c>
      <c r="R25" s="32">
        <v>3</v>
      </c>
    </row>
    <row r="26" spans="2:18" x14ac:dyDescent="0.3">
      <c r="B26" s="75"/>
      <c r="C26" s="59" t="s">
        <v>10</v>
      </c>
      <c r="D26" s="7"/>
      <c r="E26" s="59">
        <f t="shared" si="0"/>
        <v>0</v>
      </c>
      <c r="F26" s="7">
        <f>P10</f>
        <v>4</v>
      </c>
      <c r="G26" s="59">
        <f t="shared" si="1"/>
        <v>1.6</v>
      </c>
      <c r="H26" s="7">
        <f>P27</f>
        <v>5</v>
      </c>
      <c r="I26" s="59">
        <f t="shared" si="2"/>
        <v>2</v>
      </c>
      <c r="J26" s="59">
        <f t="shared" si="5"/>
        <v>3.6</v>
      </c>
      <c r="K26" s="78"/>
      <c r="L26" s="81"/>
      <c r="M26" s="11">
        <v>4</v>
      </c>
      <c r="N26" s="22">
        <v>3</v>
      </c>
      <c r="O26" s="32">
        <v>0</v>
      </c>
      <c r="P26" s="32">
        <v>1</v>
      </c>
      <c r="Q26" s="32">
        <v>5</v>
      </c>
      <c r="R26" s="32">
        <v>1</v>
      </c>
    </row>
    <row r="27" spans="2:18" x14ac:dyDescent="0.3">
      <c r="B27" s="75"/>
      <c r="C27" s="59" t="s">
        <v>11</v>
      </c>
      <c r="D27" s="7"/>
      <c r="E27" s="59">
        <f t="shared" si="0"/>
        <v>0</v>
      </c>
      <c r="F27" s="7">
        <f>Q10</f>
        <v>5</v>
      </c>
      <c r="G27" s="59">
        <f t="shared" si="1"/>
        <v>2</v>
      </c>
      <c r="H27" s="7">
        <f>Q27</f>
        <v>5</v>
      </c>
      <c r="I27" s="59">
        <f t="shared" si="2"/>
        <v>2</v>
      </c>
      <c r="J27" s="59">
        <f t="shared" si="5"/>
        <v>4</v>
      </c>
      <c r="K27" s="78"/>
      <c r="L27" s="81"/>
      <c r="M27" s="11">
        <v>5</v>
      </c>
      <c r="N27" s="22">
        <v>5</v>
      </c>
      <c r="O27" s="32">
        <v>5</v>
      </c>
      <c r="P27" s="32">
        <v>5</v>
      </c>
      <c r="Q27" s="32">
        <v>5</v>
      </c>
      <c r="R27" s="32">
        <v>5</v>
      </c>
    </row>
    <row r="28" spans="2:18" ht="18.8" thickBot="1" x14ac:dyDescent="0.35">
      <c r="B28" s="76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79"/>
      <c r="L28" s="82"/>
      <c r="M28" s="11">
        <v>6</v>
      </c>
      <c r="N28" s="36">
        <v>2</v>
      </c>
      <c r="O28" s="36">
        <v>2</v>
      </c>
      <c r="P28" s="36">
        <v>3</v>
      </c>
      <c r="Q28" s="36">
        <v>4</v>
      </c>
      <c r="R28" s="37">
        <v>5</v>
      </c>
    </row>
    <row r="29" spans="2:18" x14ac:dyDescent="0.3">
      <c r="B29" s="83">
        <v>306</v>
      </c>
      <c r="C29" s="58" t="s">
        <v>8</v>
      </c>
      <c r="D29" s="6"/>
      <c r="E29" s="58">
        <f t="shared" si="0"/>
        <v>0</v>
      </c>
      <c r="F29" s="6">
        <f>N11</f>
        <v>5</v>
      </c>
      <c r="G29" s="58">
        <f t="shared" si="1"/>
        <v>2</v>
      </c>
      <c r="H29" s="6">
        <f>N28</f>
        <v>2</v>
      </c>
      <c r="I29" s="58">
        <f t="shared" si="2"/>
        <v>0.8</v>
      </c>
      <c r="J29" s="58">
        <f t="shared" si="5"/>
        <v>2.8</v>
      </c>
      <c r="K29" s="77">
        <f t="shared" ref="K29" si="12">SUM(J29:J33)</f>
        <v>14.8</v>
      </c>
      <c r="L29" s="80">
        <f t="shared" si="11"/>
        <v>7</v>
      </c>
      <c r="M29" s="11">
        <v>7</v>
      </c>
      <c r="N29" s="36">
        <v>5</v>
      </c>
      <c r="O29" s="36"/>
      <c r="P29" s="36">
        <v>5</v>
      </c>
      <c r="Q29" s="36">
        <v>4</v>
      </c>
      <c r="R29" s="37">
        <v>5</v>
      </c>
    </row>
    <row r="30" spans="2:18" x14ac:dyDescent="0.3">
      <c r="B30" s="84"/>
      <c r="C30" s="59" t="s">
        <v>9</v>
      </c>
      <c r="D30" s="7"/>
      <c r="E30" s="59">
        <f t="shared" si="0"/>
        <v>0</v>
      </c>
      <c r="F30" s="7">
        <f>O11</f>
        <v>2</v>
      </c>
      <c r="G30" s="59">
        <f t="shared" si="1"/>
        <v>0.8</v>
      </c>
      <c r="H30" s="7">
        <f>O28</f>
        <v>2</v>
      </c>
      <c r="I30" s="59">
        <f t="shared" si="2"/>
        <v>0.8</v>
      </c>
      <c r="J30" s="59">
        <f t="shared" si="5"/>
        <v>1.6</v>
      </c>
      <c r="K30" s="78"/>
      <c r="L30" s="81"/>
      <c r="M30" s="11">
        <v>8</v>
      </c>
      <c r="N30" s="36">
        <v>1</v>
      </c>
      <c r="O30" s="36">
        <v>-5</v>
      </c>
      <c r="P30" s="36">
        <v>1</v>
      </c>
      <c r="Q30" s="36">
        <v>-2</v>
      </c>
      <c r="R30" s="37">
        <v>-4</v>
      </c>
    </row>
    <row r="31" spans="2:18" x14ac:dyDescent="0.3">
      <c r="B31" s="84"/>
      <c r="C31" s="59" t="s">
        <v>10</v>
      </c>
      <c r="D31" s="7"/>
      <c r="E31" s="59">
        <f t="shared" si="0"/>
        <v>0</v>
      </c>
      <c r="F31" s="7">
        <f>P11</f>
        <v>5</v>
      </c>
      <c r="G31" s="59">
        <f t="shared" si="1"/>
        <v>2</v>
      </c>
      <c r="H31" s="7">
        <f>P28</f>
        <v>3</v>
      </c>
      <c r="I31" s="59">
        <f t="shared" si="2"/>
        <v>1.2000000000000002</v>
      </c>
      <c r="J31" s="59">
        <f t="shared" si="5"/>
        <v>3.2</v>
      </c>
      <c r="K31" s="78"/>
      <c r="L31" s="81"/>
      <c r="M31" s="11">
        <v>9</v>
      </c>
      <c r="N31" s="36">
        <v>-5</v>
      </c>
      <c r="O31" s="36">
        <v>-3</v>
      </c>
      <c r="P31" s="36">
        <v>-2</v>
      </c>
      <c r="Q31" s="36">
        <v>5</v>
      </c>
      <c r="R31" s="37">
        <v>0</v>
      </c>
    </row>
    <row r="32" spans="2:18" x14ac:dyDescent="0.3">
      <c r="B32" s="84"/>
      <c r="C32" s="59" t="s">
        <v>11</v>
      </c>
      <c r="D32" s="7"/>
      <c r="E32" s="59">
        <f t="shared" si="0"/>
        <v>0</v>
      </c>
      <c r="F32" s="7">
        <f>Q11</f>
        <v>5</v>
      </c>
      <c r="G32" s="59">
        <f t="shared" si="1"/>
        <v>2</v>
      </c>
      <c r="H32" s="7">
        <f>Q28</f>
        <v>4</v>
      </c>
      <c r="I32" s="59">
        <f t="shared" si="2"/>
        <v>1.6</v>
      </c>
      <c r="J32" s="59">
        <f t="shared" si="5"/>
        <v>3.6</v>
      </c>
      <c r="K32" s="78"/>
      <c r="L32" s="81"/>
      <c r="M32" s="11">
        <v>10</v>
      </c>
      <c r="N32" s="36"/>
      <c r="O32" s="36">
        <v>5</v>
      </c>
      <c r="P32" s="36">
        <v>4</v>
      </c>
      <c r="Q32" s="36">
        <v>5</v>
      </c>
      <c r="R32" s="37">
        <v>5</v>
      </c>
    </row>
    <row r="33" spans="2:18" ht="18.8" thickBot="1" x14ac:dyDescent="0.35">
      <c r="B33" s="85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79"/>
      <c r="L33" s="82"/>
      <c r="M33" s="11">
        <v>11</v>
      </c>
      <c r="N33" s="22">
        <v>5</v>
      </c>
      <c r="O33" s="22">
        <v>2</v>
      </c>
      <c r="P33" s="22">
        <v>-1</v>
      </c>
      <c r="Q33" s="22">
        <v>1</v>
      </c>
      <c r="R33" s="32">
        <v>2</v>
      </c>
    </row>
    <row r="34" spans="2:18" x14ac:dyDescent="0.3">
      <c r="B34" s="74">
        <v>307</v>
      </c>
      <c r="C34" s="58" t="s">
        <v>8</v>
      </c>
      <c r="D34" s="6"/>
      <c r="E34" s="58">
        <f t="shared" si="0"/>
        <v>0</v>
      </c>
      <c r="F34" s="6">
        <f>N12</f>
        <v>5</v>
      </c>
      <c r="G34" s="58">
        <f t="shared" si="1"/>
        <v>2</v>
      </c>
      <c r="H34" s="6">
        <f>N29</f>
        <v>5</v>
      </c>
      <c r="I34" s="58">
        <f t="shared" si="2"/>
        <v>2</v>
      </c>
      <c r="J34" s="58">
        <f t="shared" si="5"/>
        <v>4</v>
      </c>
      <c r="K34" s="77">
        <f t="shared" ref="K34" si="13">SUM(J34:J38)</f>
        <v>15.6</v>
      </c>
      <c r="L34" s="80">
        <f t="shared" si="11"/>
        <v>5</v>
      </c>
      <c r="M34" s="11">
        <v>12</v>
      </c>
      <c r="N34" s="22">
        <v>-4</v>
      </c>
      <c r="O34" s="22">
        <v>-2</v>
      </c>
      <c r="P34" s="22">
        <v>-2</v>
      </c>
      <c r="Q34" s="22">
        <v>-1</v>
      </c>
      <c r="R34" s="32">
        <v>-2</v>
      </c>
    </row>
    <row r="35" spans="2:18" x14ac:dyDescent="0.3">
      <c r="B35" s="75"/>
      <c r="C35" s="59" t="s">
        <v>9</v>
      </c>
      <c r="D35" s="7"/>
      <c r="E35" s="59">
        <f t="shared" si="0"/>
        <v>0</v>
      </c>
      <c r="F35" s="7">
        <f>O12</f>
        <v>0</v>
      </c>
      <c r="G35" s="59">
        <f t="shared" si="1"/>
        <v>0</v>
      </c>
      <c r="H35" s="7">
        <f>O29</f>
        <v>0</v>
      </c>
      <c r="I35" s="59">
        <f t="shared" si="2"/>
        <v>0</v>
      </c>
      <c r="J35" s="59">
        <f t="shared" si="5"/>
        <v>0</v>
      </c>
      <c r="K35" s="78"/>
      <c r="L35" s="81"/>
      <c r="M35" s="11">
        <v>13</v>
      </c>
      <c r="N35" s="22">
        <v>3</v>
      </c>
      <c r="O35" s="22">
        <v>5</v>
      </c>
      <c r="P35" s="22">
        <v>3</v>
      </c>
      <c r="Q35" s="22">
        <v>5</v>
      </c>
      <c r="R35" s="32">
        <v>5</v>
      </c>
    </row>
    <row r="36" spans="2:18" ht="18.8" thickBot="1" x14ac:dyDescent="0.35">
      <c r="B36" s="75"/>
      <c r="C36" s="59" t="s">
        <v>10</v>
      </c>
      <c r="D36" s="7"/>
      <c r="E36" s="59">
        <f t="shared" si="0"/>
        <v>0</v>
      </c>
      <c r="F36" s="7">
        <f>P12</f>
        <v>5</v>
      </c>
      <c r="G36" s="59">
        <f t="shared" si="1"/>
        <v>2</v>
      </c>
      <c r="H36" s="7">
        <f>P29</f>
        <v>5</v>
      </c>
      <c r="I36" s="59">
        <f t="shared" si="2"/>
        <v>2</v>
      </c>
      <c r="J36" s="59">
        <f t="shared" si="5"/>
        <v>4</v>
      </c>
      <c r="K36" s="78"/>
      <c r="L36" s="81"/>
      <c r="M36" s="11">
        <v>14</v>
      </c>
      <c r="N36" s="26">
        <v>1</v>
      </c>
      <c r="O36" s="26">
        <v>5</v>
      </c>
      <c r="P36" s="26">
        <v>5</v>
      </c>
      <c r="Q36" s="26">
        <v>5</v>
      </c>
      <c r="R36" s="32">
        <v>5</v>
      </c>
    </row>
    <row r="37" spans="2:18" x14ac:dyDescent="0.3">
      <c r="B37" s="75"/>
      <c r="C37" s="59" t="s">
        <v>11</v>
      </c>
      <c r="D37" s="7"/>
      <c r="E37" s="59">
        <f t="shared" si="0"/>
        <v>0</v>
      </c>
      <c r="F37" s="7">
        <f>Q12</f>
        <v>5</v>
      </c>
      <c r="G37" s="59">
        <f t="shared" si="1"/>
        <v>2</v>
      </c>
      <c r="H37" s="7">
        <f>Q29</f>
        <v>4</v>
      </c>
      <c r="I37" s="59">
        <f t="shared" si="2"/>
        <v>1.6</v>
      </c>
      <c r="J37" s="59">
        <f t="shared" si="5"/>
        <v>3.6</v>
      </c>
      <c r="K37" s="78"/>
      <c r="L37" s="81"/>
    </row>
    <row r="38" spans="2:18" ht="18.8" thickBot="1" x14ac:dyDescent="0.35">
      <c r="B38" s="76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79"/>
      <c r="L38" s="82"/>
    </row>
    <row r="39" spans="2:18" x14ac:dyDescent="0.3">
      <c r="B39" s="83">
        <v>308</v>
      </c>
      <c r="C39" s="58" t="s">
        <v>8</v>
      </c>
      <c r="D39" s="6"/>
      <c r="E39" s="58">
        <f t="shared" si="0"/>
        <v>0</v>
      </c>
      <c r="F39" s="6">
        <f>N13</f>
        <v>4</v>
      </c>
      <c r="G39" s="58">
        <f t="shared" si="1"/>
        <v>1.6</v>
      </c>
      <c r="H39" s="6">
        <f>N30</f>
        <v>1</v>
      </c>
      <c r="I39" s="58">
        <f t="shared" si="2"/>
        <v>0.4</v>
      </c>
      <c r="J39" s="58">
        <f t="shared" si="5"/>
        <v>2</v>
      </c>
      <c r="K39" s="77">
        <f t="shared" ref="K39" si="14">SUM(J39:J43)</f>
        <v>3.8000000000000003</v>
      </c>
      <c r="L39" s="80">
        <f t="shared" ref="L39" si="15">COUNTIF($K$4:$K$73,"&gt;"&amp;K39)+1</f>
        <v>12</v>
      </c>
    </row>
    <row r="40" spans="2:18" x14ac:dyDescent="0.3">
      <c r="B40" s="84"/>
      <c r="C40" s="59" t="s">
        <v>9</v>
      </c>
      <c r="D40" s="7">
        <v>-1</v>
      </c>
      <c r="E40" s="59">
        <f t="shared" si="0"/>
        <v>-0.2</v>
      </c>
      <c r="F40" s="7">
        <f>O13</f>
        <v>5</v>
      </c>
      <c r="G40" s="59">
        <f t="shared" si="1"/>
        <v>2</v>
      </c>
      <c r="H40" s="7">
        <f xml:space="preserve"> O30</f>
        <v>-5</v>
      </c>
      <c r="I40" s="59">
        <f t="shared" si="2"/>
        <v>-2</v>
      </c>
      <c r="J40" s="59">
        <f t="shared" si="5"/>
        <v>-0.19999999999999996</v>
      </c>
      <c r="K40" s="78"/>
      <c r="L40" s="81"/>
    </row>
    <row r="41" spans="2:18" x14ac:dyDescent="0.3">
      <c r="B41" s="84"/>
      <c r="C41" s="59" t="s">
        <v>10</v>
      </c>
      <c r="D41" s="7"/>
      <c r="E41" s="59">
        <f t="shared" si="0"/>
        <v>0</v>
      </c>
      <c r="F41" s="7">
        <f>P13</f>
        <v>2</v>
      </c>
      <c r="G41" s="59">
        <f t="shared" si="1"/>
        <v>0.8</v>
      </c>
      <c r="H41" s="7">
        <f>P30</f>
        <v>1</v>
      </c>
      <c r="I41" s="59">
        <f t="shared" si="2"/>
        <v>0.4</v>
      </c>
      <c r="J41" s="59">
        <f t="shared" si="5"/>
        <v>1.2000000000000002</v>
      </c>
      <c r="K41" s="78"/>
      <c r="L41" s="81"/>
    </row>
    <row r="42" spans="2:18" x14ac:dyDescent="0.3">
      <c r="B42" s="84"/>
      <c r="C42" s="59" t="s">
        <v>11</v>
      </c>
      <c r="D42" s="7"/>
      <c r="E42" s="59">
        <f t="shared" si="0"/>
        <v>0</v>
      </c>
      <c r="F42" s="7">
        <f>Q13</f>
        <v>5</v>
      </c>
      <c r="G42" s="59">
        <f t="shared" si="1"/>
        <v>2</v>
      </c>
      <c r="H42" s="7">
        <f>Q30</f>
        <v>-2</v>
      </c>
      <c r="I42" s="59">
        <f t="shared" si="2"/>
        <v>-0.8</v>
      </c>
      <c r="J42" s="59">
        <f t="shared" si="5"/>
        <v>1.2</v>
      </c>
      <c r="K42" s="78"/>
      <c r="L42" s="81"/>
    </row>
    <row r="43" spans="2:18" ht="18.8" thickBot="1" x14ac:dyDescent="0.35">
      <c r="B43" s="85"/>
      <c r="C43" s="4" t="s">
        <v>12</v>
      </c>
      <c r="D43" s="8"/>
      <c r="E43" s="4">
        <f t="shared" si="0"/>
        <v>0</v>
      </c>
      <c r="F43" s="8">
        <f>R13</f>
        <v>3</v>
      </c>
      <c r="G43" s="4">
        <f t="shared" si="1"/>
        <v>1.2000000000000002</v>
      </c>
      <c r="H43" s="8">
        <f>R30</f>
        <v>-4</v>
      </c>
      <c r="I43" s="4">
        <f t="shared" si="2"/>
        <v>-1.6</v>
      </c>
      <c r="J43" s="4">
        <f t="shared" si="5"/>
        <v>-0.39999999999999991</v>
      </c>
      <c r="K43" s="79"/>
      <c r="L43" s="82"/>
    </row>
    <row r="44" spans="2:18" x14ac:dyDescent="0.3">
      <c r="B44" s="74">
        <v>309</v>
      </c>
      <c r="C44" s="58" t="s">
        <v>8</v>
      </c>
      <c r="D44" s="6"/>
      <c r="E44" s="58">
        <f t="shared" si="0"/>
        <v>0</v>
      </c>
      <c r="F44" s="6">
        <f>N14</f>
        <v>-7</v>
      </c>
      <c r="G44" s="58">
        <f t="shared" si="1"/>
        <v>-2.8000000000000003</v>
      </c>
      <c r="H44" s="6">
        <f>N31</f>
        <v>-5</v>
      </c>
      <c r="I44" s="58">
        <f t="shared" si="2"/>
        <v>-2</v>
      </c>
      <c r="J44" s="58">
        <f t="shared" si="5"/>
        <v>-4.8000000000000007</v>
      </c>
      <c r="K44" s="77">
        <f t="shared" ref="K44" si="16">SUM(J44:J48)</f>
        <v>-1.2000000000000006</v>
      </c>
      <c r="L44" s="80">
        <f t="shared" ref="L44:L49" si="17">COUNTIF($K$4:$K$73,"&gt;"&amp;K44)+1</f>
        <v>14</v>
      </c>
    </row>
    <row r="45" spans="2:18" x14ac:dyDescent="0.3">
      <c r="B45" s="75"/>
      <c r="C45" s="59" t="s">
        <v>9</v>
      </c>
      <c r="D45" s="7"/>
      <c r="E45" s="59">
        <f t="shared" si="0"/>
        <v>0</v>
      </c>
      <c r="F45" s="7">
        <f>O14</f>
        <v>5</v>
      </c>
      <c r="G45" s="59">
        <f t="shared" si="1"/>
        <v>2</v>
      </c>
      <c r="H45" s="7">
        <f>O31</f>
        <v>-3</v>
      </c>
      <c r="I45" s="59">
        <f t="shared" si="2"/>
        <v>-1.2000000000000002</v>
      </c>
      <c r="J45" s="59">
        <f t="shared" si="5"/>
        <v>0.79999999999999982</v>
      </c>
      <c r="K45" s="78"/>
      <c r="L45" s="81"/>
    </row>
    <row r="46" spans="2:18" x14ac:dyDescent="0.3">
      <c r="B46" s="75"/>
      <c r="C46" s="59" t="s">
        <v>10</v>
      </c>
      <c r="D46" s="7"/>
      <c r="E46" s="59">
        <f t="shared" si="0"/>
        <v>0</v>
      </c>
      <c r="F46" s="7">
        <f>P14</f>
        <v>-5</v>
      </c>
      <c r="G46" s="59">
        <f t="shared" si="1"/>
        <v>-2</v>
      </c>
      <c r="H46" s="7">
        <f>P31</f>
        <v>-2</v>
      </c>
      <c r="I46" s="59">
        <f t="shared" si="2"/>
        <v>-0.8</v>
      </c>
      <c r="J46" s="59">
        <f t="shared" si="5"/>
        <v>-2.8</v>
      </c>
      <c r="K46" s="78"/>
      <c r="L46" s="81"/>
    </row>
    <row r="47" spans="2:18" x14ac:dyDescent="0.3">
      <c r="B47" s="75"/>
      <c r="C47" s="59" t="s">
        <v>11</v>
      </c>
      <c r="D47" s="7"/>
      <c r="E47" s="59">
        <f t="shared" si="0"/>
        <v>0</v>
      </c>
      <c r="F47" s="7">
        <f>Q14</f>
        <v>5</v>
      </c>
      <c r="G47" s="59">
        <f t="shared" si="1"/>
        <v>2</v>
      </c>
      <c r="H47" s="7">
        <f>Q31</f>
        <v>5</v>
      </c>
      <c r="I47" s="59">
        <f t="shared" si="2"/>
        <v>2</v>
      </c>
      <c r="J47" s="59">
        <f t="shared" si="5"/>
        <v>4</v>
      </c>
      <c r="K47" s="78"/>
      <c r="L47" s="81"/>
    </row>
    <row r="48" spans="2:18" ht="18.8" thickBot="1" x14ac:dyDescent="0.35">
      <c r="B48" s="76"/>
      <c r="C48" s="4" t="s">
        <v>12</v>
      </c>
      <c r="D48" s="8"/>
      <c r="E48" s="4">
        <f t="shared" si="0"/>
        <v>0</v>
      </c>
      <c r="F48" s="8">
        <f>R14</f>
        <v>4</v>
      </c>
      <c r="G48" s="4">
        <f t="shared" si="1"/>
        <v>1.6</v>
      </c>
      <c r="H48" s="8">
        <f>R31</f>
        <v>0</v>
      </c>
      <c r="I48" s="4">
        <f t="shared" si="2"/>
        <v>0</v>
      </c>
      <c r="J48" s="4">
        <f t="shared" si="5"/>
        <v>1.6</v>
      </c>
      <c r="K48" s="79"/>
      <c r="L48" s="82"/>
    </row>
    <row r="49" spans="2:12" x14ac:dyDescent="0.3">
      <c r="B49" s="83">
        <v>310</v>
      </c>
      <c r="C49" s="58" t="s">
        <v>8</v>
      </c>
      <c r="D49" s="6"/>
      <c r="E49" s="58">
        <f t="shared" si="0"/>
        <v>0</v>
      </c>
      <c r="F49" s="6">
        <f>N15</f>
        <v>0</v>
      </c>
      <c r="G49" s="58">
        <f t="shared" si="1"/>
        <v>0</v>
      </c>
      <c r="H49" s="6">
        <f>N32</f>
        <v>0</v>
      </c>
      <c r="I49" s="58">
        <f t="shared" si="2"/>
        <v>0</v>
      </c>
      <c r="J49" s="58">
        <f t="shared" si="5"/>
        <v>0</v>
      </c>
      <c r="K49" s="77">
        <f t="shared" ref="K49" si="18">SUM(J49:J53)</f>
        <v>15.6</v>
      </c>
      <c r="L49" s="80">
        <f t="shared" si="17"/>
        <v>5</v>
      </c>
    </row>
    <row r="50" spans="2:12" x14ac:dyDescent="0.3">
      <c r="B50" s="84"/>
      <c r="C50" s="59" t="s">
        <v>9</v>
      </c>
      <c r="D50" s="7"/>
      <c r="E50" s="59">
        <f t="shared" si="0"/>
        <v>0</v>
      </c>
      <c r="F50" s="7">
        <f>O15</f>
        <v>5</v>
      </c>
      <c r="G50" s="59">
        <f t="shared" si="1"/>
        <v>2</v>
      </c>
      <c r="H50" s="7">
        <f>O32</f>
        <v>5</v>
      </c>
      <c r="I50" s="59">
        <f t="shared" si="2"/>
        <v>2</v>
      </c>
      <c r="J50" s="59">
        <f t="shared" si="5"/>
        <v>4</v>
      </c>
      <c r="K50" s="78"/>
      <c r="L50" s="81"/>
    </row>
    <row r="51" spans="2:12" x14ac:dyDescent="0.3">
      <c r="B51" s="84"/>
      <c r="C51" s="59" t="s">
        <v>10</v>
      </c>
      <c r="D51" s="7"/>
      <c r="E51" s="59">
        <f t="shared" si="0"/>
        <v>0</v>
      </c>
      <c r="F51" s="7">
        <f>P15</f>
        <v>5</v>
      </c>
      <c r="G51" s="59">
        <f t="shared" si="1"/>
        <v>2</v>
      </c>
      <c r="H51" s="7">
        <f>P32</f>
        <v>4</v>
      </c>
      <c r="I51" s="59">
        <f t="shared" si="2"/>
        <v>1.6</v>
      </c>
      <c r="J51" s="59">
        <f t="shared" si="5"/>
        <v>3.6</v>
      </c>
      <c r="K51" s="78"/>
      <c r="L51" s="81"/>
    </row>
    <row r="52" spans="2:12" x14ac:dyDescent="0.3">
      <c r="B52" s="84"/>
      <c r="C52" s="59" t="s">
        <v>11</v>
      </c>
      <c r="D52" s="7"/>
      <c r="E52" s="59">
        <f t="shared" si="0"/>
        <v>0</v>
      </c>
      <c r="F52" s="7">
        <f>Q15</f>
        <v>5</v>
      </c>
      <c r="G52" s="59">
        <f t="shared" si="1"/>
        <v>2</v>
      </c>
      <c r="H52" s="7">
        <f>Q32</f>
        <v>5</v>
      </c>
      <c r="I52" s="59">
        <f t="shared" si="2"/>
        <v>2</v>
      </c>
      <c r="J52" s="59">
        <f t="shared" si="5"/>
        <v>4</v>
      </c>
      <c r="K52" s="78"/>
      <c r="L52" s="81"/>
    </row>
    <row r="53" spans="2:12" ht="18.8" thickBot="1" x14ac:dyDescent="0.35">
      <c r="B53" s="85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79"/>
      <c r="L53" s="82"/>
    </row>
    <row r="54" spans="2:12" x14ac:dyDescent="0.3">
      <c r="B54" s="74">
        <v>311</v>
      </c>
      <c r="C54" s="58" t="s">
        <v>8</v>
      </c>
      <c r="D54" s="6"/>
      <c r="E54" s="58">
        <f t="shared" si="0"/>
        <v>0</v>
      </c>
      <c r="F54" s="6">
        <f>N16</f>
        <v>5</v>
      </c>
      <c r="G54" s="58">
        <f t="shared" si="1"/>
        <v>2</v>
      </c>
      <c r="H54" s="6">
        <f>N33</f>
        <v>5</v>
      </c>
      <c r="I54" s="58">
        <f t="shared" si="2"/>
        <v>2</v>
      </c>
      <c r="J54" s="58">
        <f t="shared" si="5"/>
        <v>4</v>
      </c>
      <c r="K54" s="77">
        <f t="shared" ref="K54" si="19">SUM(J54:J58)</f>
        <v>13.399999999999999</v>
      </c>
      <c r="L54" s="80">
        <f t="shared" ref="L54" si="20">COUNTIF($K$4:$K$73,"&gt;"&amp;K54)+1</f>
        <v>10</v>
      </c>
    </row>
    <row r="55" spans="2:12" x14ac:dyDescent="0.3">
      <c r="B55" s="75"/>
      <c r="C55" s="59" t="s">
        <v>9</v>
      </c>
      <c r="D55" s="7">
        <v>-1</v>
      </c>
      <c r="E55" s="59">
        <f t="shared" si="0"/>
        <v>-0.2</v>
      </c>
      <c r="F55" s="7">
        <f>O16</f>
        <v>5</v>
      </c>
      <c r="G55" s="59">
        <f t="shared" si="1"/>
        <v>2</v>
      </c>
      <c r="H55" s="7">
        <f>O33</f>
        <v>2</v>
      </c>
      <c r="I55" s="59">
        <f t="shared" si="2"/>
        <v>0.8</v>
      </c>
      <c r="J55" s="59">
        <f t="shared" si="5"/>
        <v>2.6</v>
      </c>
      <c r="K55" s="78"/>
      <c r="L55" s="81"/>
    </row>
    <row r="56" spans="2:12" x14ac:dyDescent="0.3">
      <c r="B56" s="75"/>
      <c r="C56" s="59" t="s">
        <v>10</v>
      </c>
      <c r="D56" s="7"/>
      <c r="E56" s="59">
        <f t="shared" si="0"/>
        <v>0</v>
      </c>
      <c r="F56" s="7">
        <f>P16</f>
        <v>5</v>
      </c>
      <c r="G56" s="59">
        <f t="shared" si="1"/>
        <v>2</v>
      </c>
      <c r="H56" s="7">
        <f>P33</f>
        <v>-1</v>
      </c>
      <c r="I56" s="59">
        <f t="shared" si="2"/>
        <v>-0.4</v>
      </c>
      <c r="J56" s="59">
        <f t="shared" si="5"/>
        <v>1.6</v>
      </c>
      <c r="K56" s="78"/>
      <c r="L56" s="81"/>
    </row>
    <row r="57" spans="2:12" x14ac:dyDescent="0.3">
      <c r="B57" s="75"/>
      <c r="C57" s="59" t="s">
        <v>11</v>
      </c>
      <c r="D57" s="7"/>
      <c r="E57" s="59">
        <f t="shared" si="0"/>
        <v>0</v>
      </c>
      <c r="F57" s="7">
        <f>Q16</f>
        <v>5</v>
      </c>
      <c r="G57" s="59">
        <f t="shared" si="1"/>
        <v>2</v>
      </c>
      <c r="H57" s="7">
        <f>Q33</f>
        <v>1</v>
      </c>
      <c r="I57" s="59">
        <f t="shared" si="2"/>
        <v>0.4</v>
      </c>
      <c r="J57" s="59">
        <f t="shared" si="5"/>
        <v>2.4</v>
      </c>
      <c r="K57" s="78"/>
      <c r="L57" s="81"/>
    </row>
    <row r="58" spans="2:12" ht="18.8" thickBot="1" x14ac:dyDescent="0.35">
      <c r="B58" s="76"/>
      <c r="C58" s="4" t="s">
        <v>12</v>
      </c>
      <c r="D58" s="8"/>
      <c r="E58" s="4">
        <f t="shared" si="0"/>
        <v>0</v>
      </c>
      <c r="F58" s="8">
        <f>R16</f>
        <v>5</v>
      </c>
      <c r="G58" s="4">
        <f t="shared" si="1"/>
        <v>2</v>
      </c>
      <c r="H58" s="8">
        <f>R33</f>
        <v>2</v>
      </c>
      <c r="I58" s="4">
        <f t="shared" si="2"/>
        <v>0.8</v>
      </c>
      <c r="J58" s="4">
        <f t="shared" si="5"/>
        <v>2.8</v>
      </c>
      <c r="K58" s="79"/>
      <c r="L58" s="82"/>
    </row>
    <row r="59" spans="2:12" x14ac:dyDescent="0.3">
      <c r="B59" s="83">
        <v>312</v>
      </c>
      <c r="C59" s="58" t="s">
        <v>8</v>
      </c>
      <c r="D59" s="6"/>
      <c r="E59" s="58">
        <f t="shared" si="0"/>
        <v>0</v>
      </c>
      <c r="F59" s="6">
        <f>N17</f>
        <v>5</v>
      </c>
      <c r="G59" s="58">
        <f t="shared" si="1"/>
        <v>2</v>
      </c>
      <c r="H59" s="6">
        <f>N34</f>
        <v>-4</v>
      </c>
      <c r="I59" s="58">
        <f t="shared" si="2"/>
        <v>-1.6</v>
      </c>
      <c r="J59" s="58">
        <f t="shared" si="5"/>
        <v>0.39999999999999991</v>
      </c>
      <c r="K59" s="77">
        <f t="shared" ref="K59" si="21">SUM(J59:J63)</f>
        <v>2</v>
      </c>
      <c r="L59" s="80">
        <f t="shared" ref="L59:L69" si="22">COUNTIF($K$4:$K$73,"&gt;"&amp;K59)+1</f>
        <v>13</v>
      </c>
    </row>
    <row r="60" spans="2:12" x14ac:dyDescent="0.3">
      <c r="B60" s="84"/>
      <c r="C60" s="59" t="s">
        <v>9</v>
      </c>
      <c r="D60" s="7"/>
      <c r="E60" s="59">
        <f t="shared" si="0"/>
        <v>0</v>
      </c>
      <c r="F60" s="7">
        <f>O17</f>
        <v>3</v>
      </c>
      <c r="G60" s="59">
        <f t="shared" si="1"/>
        <v>1.2000000000000002</v>
      </c>
      <c r="H60" s="7">
        <f>O34</f>
        <v>-2</v>
      </c>
      <c r="I60" s="59">
        <f t="shared" si="2"/>
        <v>-0.8</v>
      </c>
      <c r="J60" s="59">
        <f t="shared" si="5"/>
        <v>0.40000000000000013</v>
      </c>
      <c r="K60" s="78"/>
      <c r="L60" s="81"/>
    </row>
    <row r="61" spans="2:12" x14ac:dyDescent="0.3">
      <c r="B61" s="84"/>
      <c r="C61" s="59" t="s">
        <v>10</v>
      </c>
      <c r="D61" s="7"/>
      <c r="E61" s="59">
        <f t="shared" si="0"/>
        <v>0</v>
      </c>
      <c r="F61" s="7">
        <f>P17</f>
        <v>2</v>
      </c>
      <c r="G61" s="59">
        <f t="shared" si="1"/>
        <v>0.8</v>
      </c>
      <c r="H61" s="7">
        <f>P34</f>
        <v>-2</v>
      </c>
      <c r="I61" s="59">
        <f t="shared" si="2"/>
        <v>-0.8</v>
      </c>
      <c r="J61" s="59">
        <f t="shared" si="5"/>
        <v>0</v>
      </c>
      <c r="K61" s="78"/>
      <c r="L61" s="81"/>
    </row>
    <row r="62" spans="2:12" x14ac:dyDescent="0.3">
      <c r="B62" s="84"/>
      <c r="C62" s="59" t="s">
        <v>11</v>
      </c>
      <c r="D62" s="7"/>
      <c r="E62" s="59">
        <f t="shared" si="0"/>
        <v>0</v>
      </c>
      <c r="F62" s="7">
        <f>Q17</f>
        <v>1</v>
      </c>
      <c r="G62" s="59">
        <f t="shared" si="1"/>
        <v>0.4</v>
      </c>
      <c r="H62" s="7">
        <f>Q34</f>
        <v>-1</v>
      </c>
      <c r="I62" s="59">
        <f t="shared" si="2"/>
        <v>-0.4</v>
      </c>
      <c r="J62" s="59">
        <f t="shared" si="5"/>
        <v>0</v>
      </c>
      <c r="K62" s="78"/>
      <c r="L62" s="81"/>
    </row>
    <row r="63" spans="2:12" ht="18.8" thickBot="1" x14ac:dyDescent="0.35">
      <c r="B63" s="85"/>
      <c r="C63" s="4" t="s">
        <v>12</v>
      </c>
      <c r="D63" s="8"/>
      <c r="E63" s="4">
        <f t="shared" si="0"/>
        <v>0</v>
      </c>
      <c r="F63" s="8">
        <f>R17</f>
        <v>5</v>
      </c>
      <c r="G63" s="4">
        <f t="shared" si="1"/>
        <v>2</v>
      </c>
      <c r="H63" s="8">
        <f>R34</f>
        <v>-2</v>
      </c>
      <c r="I63" s="4">
        <f t="shared" si="2"/>
        <v>-0.8</v>
      </c>
      <c r="J63" s="4">
        <f t="shared" si="5"/>
        <v>1.2</v>
      </c>
      <c r="K63" s="79"/>
      <c r="L63" s="82"/>
    </row>
    <row r="64" spans="2:12" x14ac:dyDescent="0.3">
      <c r="B64" s="74">
        <v>313</v>
      </c>
      <c r="C64" s="58" t="s">
        <v>8</v>
      </c>
      <c r="D64" s="6"/>
      <c r="E64" s="58">
        <f t="shared" si="0"/>
        <v>0</v>
      </c>
      <c r="F64" s="6">
        <f>N18</f>
        <v>5</v>
      </c>
      <c r="G64" s="58">
        <f t="shared" si="1"/>
        <v>2</v>
      </c>
      <c r="H64" s="6">
        <f>N35</f>
        <v>3</v>
      </c>
      <c r="I64" s="58">
        <f t="shared" si="2"/>
        <v>1.2000000000000002</v>
      </c>
      <c r="J64" s="58">
        <f t="shared" si="5"/>
        <v>3.2</v>
      </c>
      <c r="K64" s="77">
        <f t="shared" ref="K64" si="23">SUM(J64:J68)</f>
        <v>18.399999999999999</v>
      </c>
      <c r="L64" s="80">
        <f t="shared" si="22"/>
        <v>3</v>
      </c>
    </row>
    <row r="65" spans="2:12" x14ac:dyDescent="0.3">
      <c r="B65" s="75"/>
      <c r="C65" s="59" t="s">
        <v>9</v>
      </c>
      <c r="D65" s="7"/>
      <c r="E65" s="59">
        <f t="shared" si="0"/>
        <v>0</v>
      </c>
      <c r="F65" s="7">
        <f>O18</f>
        <v>5</v>
      </c>
      <c r="G65" s="59">
        <f t="shared" si="1"/>
        <v>2</v>
      </c>
      <c r="H65" s="7">
        <f>O35</f>
        <v>5</v>
      </c>
      <c r="I65" s="59">
        <f t="shared" si="2"/>
        <v>2</v>
      </c>
      <c r="J65" s="59">
        <f t="shared" si="5"/>
        <v>4</v>
      </c>
      <c r="K65" s="78"/>
      <c r="L65" s="81"/>
    </row>
    <row r="66" spans="2:12" x14ac:dyDescent="0.3">
      <c r="B66" s="75"/>
      <c r="C66" s="59" t="s">
        <v>10</v>
      </c>
      <c r="D66" s="7"/>
      <c r="E66" s="59">
        <f t="shared" si="0"/>
        <v>0</v>
      </c>
      <c r="F66" s="7">
        <f>P18</f>
        <v>5</v>
      </c>
      <c r="G66" s="59">
        <f t="shared" si="1"/>
        <v>2</v>
      </c>
      <c r="H66" s="7">
        <f>P35</f>
        <v>3</v>
      </c>
      <c r="I66" s="59">
        <f t="shared" si="2"/>
        <v>1.2000000000000002</v>
      </c>
      <c r="J66" s="59">
        <f t="shared" si="5"/>
        <v>3.2</v>
      </c>
      <c r="K66" s="78"/>
      <c r="L66" s="81"/>
    </row>
    <row r="67" spans="2:12" x14ac:dyDescent="0.3">
      <c r="B67" s="75"/>
      <c r="C67" s="59" t="s">
        <v>11</v>
      </c>
      <c r="D67" s="7"/>
      <c r="E67" s="59">
        <f t="shared" si="0"/>
        <v>0</v>
      </c>
      <c r="F67" s="7">
        <f>Q18</f>
        <v>5</v>
      </c>
      <c r="G67" s="59">
        <f t="shared" si="1"/>
        <v>2</v>
      </c>
      <c r="H67" s="7">
        <f>Q35</f>
        <v>5</v>
      </c>
      <c r="I67" s="59">
        <f t="shared" si="2"/>
        <v>2</v>
      </c>
      <c r="J67" s="59">
        <f t="shared" si="5"/>
        <v>4</v>
      </c>
      <c r="K67" s="78"/>
      <c r="L67" s="81"/>
    </row>
    <row r="68" spans="2:12" ht="18.8" thickBot="1" x14ac:dyDescent="0.35">
      <c r="B68" s="76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4</v>
      </c>
      <c r="K68" s="79"/>
      <c r="L68" s="82"/>
    </row>
    <row r="69" spans="2:12" x14ac:dyDescent="0.3">
      <c r="B69" s="83">
        <v>314</v>
      </c>
      <c r="C69" s="58" t="s">
        <v>8</v>
      </c>
      <c r="D69" s="6"/>
      <c r="E69" s="58">
        <f t="shared" ref="E69:E73" si="24">D69*0.2</f>
        <v>0</v>
      </c>
      <c r="F69" s="6">
        <f>N19</f>
        <v>4</v>
      </c>
      <c r="G69" s="58">
        <f t="shared" ref="G69:G73" si="25">F69*0.4</f>
        <v>1.6</v>
      </c>
      <c r="H69" s="6">
        <f>N36</f>
        <v>1</v>
      </c>
      <c r="I69" s="58">
        <f t="shared" ref="I69:I73" si="26">H69*0.4</f>
        <v>0.4</v>
      </c>
      <c r="J69" s="58">
        <f t="shared" si="5"/>
        <v>2</v>
      </c>
      <c r="K69" s="77">
        <f t="shared" ref="K69" si="27">SUM(J69:J73)</f>
        <v>17.8</v>
      </c>
      <c r="L69" s="80">
        <f t="shared" si="22"/>
        <v>4</v>
      </c>
    </row>
    <row r="70" spans="2:12" x14ac:dyDescent="0.3">
      <c r="B70" s="84"/>
      <c r="C70" s="59" t="s">
        <v>9</v>
      </c>
      <c r="D70" s="7"/>
      <c r="E70" s="59">
        <f t="shared" si="24"/>
        <v>0</v>
      </c>
      <c r="F70" s="7">
        <f>O19</f>
        <v>5</v>
      </c>
      <c r="G70" s="59">
        <f t="shared" si="25"/>
        <v>2</v>
      </c>
      <c r="H70" s="7">
        <f>O36</f>
        <v>5</v>
      </c>
      <c r="I70" s="59">
        <f t="shared" si="26"/>
        <v>2</v>
      </c>
      <c r="J70" s="59">
        <f t="shared" si="5"/>
        <v>4</v>
      </c>
      <c r="K70" s="78"/>
      <c r="L70" s="81"/>
    </row>
    <row r="71" spans="2:12" x14ac:dyDescent="0.3">
      <c r="B71" s="84"/>
      <c r="C71" s="59" t="s">
        <v>10</v>
      </c>
      <c r="D71" s="7"/>
      <c r="E71" s="59">
        <f t="shared" si="24"/>
        <v>0</v>
      </c>
      <c r="F71" s="7">
        <f>P19</f>
        <v>5</v>
      </c>
      <c r="G71" s="59">
        <f t="shared" si="25"/>
        <v>2</v>
      </c>
      <c r="H71" s="7">
        <f>P36</f>
        <v>5</v>
      </c>
      <c r="I71" s="59">
        <f t="shared" si="26"/>
        <v>2</v>
      </c>
      <c r="J71" s="59">
        <f t="shared" si="5"/>
        <v>4</v>
      </c>
      <c r="K71" s="78"/>
      <c r="L71" s="81"/>
    </row>
    <row r="72" spans="2:12" x14ac:dyDescent="0.3">
      <c r="B72" s="84"/>
      <c r="C72" s="59" t="s">
        <v>11</v>
      </c>
      <c r="D72" s="7">
        <v>-1</v>
      </c>
      <c r="E72" s="59">
        <f t="shared" si="24"/>
        <v>-0.2</v>
      </c>
      <c r="F72" s="7">
        <f>Q19</f>
        <v>5</v>
      </c>
      <c r="G72" s="59">
        <f t="shared" si="25"/>
        <v>2</v>
      </c>
      <c r="H72" s="7">
        <f>Q36</f>
        <v>5</v>
      </c>
      <c r="I72" s="59">
        <f t="shared" si="26"/>
        <v>2</v>
      </c>
      <c r="J72" s="59">
        <f t="shared" si="5"/>
        <v>3.8</v>
      </c>
      <c r="K72" s="78"/>
      <c r="L72" s="81"/>
    </row>
    <row r="73" spans="2:12" ht="18.8" thickBot="1" x14ac:dyDescent="0.35">
      <c r="B73" s="85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79"/>
      <c r="L73" s="82"/>
    </row>
  </sheetData>
  <protectedRanges>
    <protectedRange sqref="N4:R4 N20:R21 R6:R19 N6:N19 N23:R36" name="範圍1"/>
    <protectedRange sqref="N5:R5 N22:R22" name="範圍1_2_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9" priority="2" operator="between">
      <formula>1</formula>
      <formula>5</formula>
    </cfRule>
  </conditionalFormatting>
  <conditionalFormatting sqref="K4:K73">
    <cfRule type="cellIs" dxfId="28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D02A-9A00-43BF-9B44-1DBA38C54279}">
  <sheetPr>
    <pageSetUpPr fitToPage="1"/>
  </sheetPr>
  <dimension ref="B1:R73"/>
  <sheetViews>
    <sheetView topLeftCell="A55" zoomScale="85" zoomScaleNormal="85" workbookViewId="0">
      <selection activeCell="R20" sqref="R20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57" t="s">
        <v>4</v>
      </c>
      <c r="K3" s="57" t="s">
        <v>5</v>
      </c>
      <c r="L3" s="97"/>
    </row>
    <row r="4" spans="2:18" x14ac:dyDescent="0.3">
      <c r="B4" s="89">
        <v>301</v>
      </c>
      <c r="C4" s="55" t="s">
        <v>8</v>
      </c>
      <c r="D4" s="6"/>
      <c r="E4" s="55">
        <f>D4*0.2</f>
        <v>0</v>
      </c>
      <c r="F4" s="6">
        <f>N6</f>
        <v>8</v>
      </c>
      <c r="G4" s="55">
        <f>F4*0.4</f>
        <v>3.2</v>
      </c>
      <c r="H4" s="6">
        <f>N23</f>
        <v>3</v>
      </c>
      <c r="I4" s="55">
        <f>H4*0.4</f>
        <v>1.2000000000000002</v>
      </c>
      <c r="J4" s="55">
        <f>E4+G4+I4</f>
        <v>4.4000000000000004</v>
      </c>
      <c r="K4" s="77">
        <f>SUM(J4:J8)</f>
        <v>19.2</v>
      </c>
      <c r="L4" s="80">
        <f>COUNTIF($K$4:$K$73,"&gt;"&amp;K4)+1</f>
        <v>1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92"/>
      <c r="C5" s="56" t="s">
        <v>9</v>
      </c>
      <c r="D5" s="7"/>
      <c r="E5" s="56">
        <f t="shared" ref="E5:E68" si="0">D5*0.2</f>
        <v>0</v>
      </c>
      <c r="F5" s="7">
        <f>O6</f>
        <v>3</v>
      </c>
      <c r="G5" s="56">
        <f t="shared" ref="G5:G68" si="1">F5*0.4</f>
        <v>1.2000000000000002</v>
      </c>
      <c r="H5" s="7">
        <f>O23</f>
        <v>5</v>
      </c>
      <c r="I5" s="56">
        <f t="shared" ref="I5:I68" si="2">H5*0.4</f>
        <v>2</v>
      </c>
      <c r="J5" s="56">
        <f t="shared" ref="J5:J8" si="3">E5+G5+I5</f>
        <v>3.2</v>
      </c>
      <c r="K5" s="78"/>
      <c r="L5" s="81"/>
      <c r="N5" s="21" t="s">
        <v>53</v>
      </c>
      <c r="O5" s="21">
        <v>45979</v>
      </c>
      <c r="P5" s="21">
        <v>45980</v>
      </c>
      <c r="Q5" s="21">
        <v>45981</v>
      </c>
      <c r="R5" s="21" t="s">
        <v>54</v>
      </c>
    </row>
    <row r="6" spans="2:18" x14ac:dyDescent="0.3">
      <c r="B6" s="92"/>
      <c r="C6" s="56" t="s">
        <v>10</v>
      </c>
      <c r="D6" s="7"/>
      <c r="E6" s="56">
        <f t="shared" si="0"/>
        <v>0</v>
      </c>
      <c r="F6" s="7">
        <f>P6</f>
        <v>3</v>
      </c>
      <c r="G6" s="56">
        <f t="shared" si="1"/>
        <v>1.2000000000000002</v>
      </c>
      <c r="H6" s="7">
        <f>P23</f>
        <v>5</v>
      </c>
      <c r="I6" s="56">
        <f t="shared" si="2"/>
        <v>2</v>
      </c>
      <c r="J6" s="56">
        <f t="shared" si="3"/>
        <v>3.2</v>
      </c>
      <c r="K6" s="78"/>
      <c r="L6" s="81"/>
      <c r="M6" s="11">
        <v>1</v>
      </c>
      <c r="N6" s="22">
        <v>8</v>
      </c>
      <c r="O6" s="22">
        <v>3</v>
      </c>
      <c r="P6" s="22">
        <v>3</v>
      </c>
      <c r="Q6" s="22">
        <v>3</v>
      </c>
      <c r="R6" s="22">
        <v>8</v>
      </c>
    </row>
    <row r="7" spans="2:18" x14ac:dyDescent="0.3">
      <c r="B7" s="92"/>
      <c r="C7" s="56" t="s">
        <v>11</v>
      </c>
      <c r="D7" s="7"/>
      <c r="E7" s="56">
        <f t="shared" si="0"/>
        <v>0</v>
      </c>
      <c r="F7" s="7">
        <f>Q6</f>
        <v>3</v>
      </c>
      <c r="G7" s="56">
        <f t="shared" si="1"/>
        <v>1.2000000000000002</v>
      </c>
      <c r="H7" s="7">
        <f>Q23</f>
        <v>5</v>
      </c>
      <c r="I7" s="56">
        <f t="shared" si="2"/>
        <v>2</v>
      </c>
      <c r="J7" s="56">
        <f t="shared" si="3"/>
        <v>3.2</v>
      </c>
      <c r="K7" s="78"/>
      <c r="L7" s="81"/>
      <c r="M7" s="11">
        <v>2</v>
      </c>
      <c r="N7" s="22">
        <v>4</v>
      </c>
      <c r="O7" s="22">
        <v>3</v>
      </c>
      <c r="P7" s="22">
        <v>0</v>
      </c>
      <c r="Q7" s="22">
        <v>-2</v>
      </c>
      <c r="R7" s="22">
        <v>3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8</v>
      </c>
      <c r="G8" s="4">
        <f t="shared" si="1"/>
        <v>3.2</v>
      </c>
      <c r="H8" s="8">
        <f>R23</f>
        <v>5</v>
      </c>
      <c r="I8" s="4">
        <f t="shared" si="2"/>
        <v>2</v>
      </c>
      <c r="J8" s="4">
        <f t="shared" si="3"/>
        <v>5.2</v>
      </c>
      <c r="K8" s="79"/>
      <c r="L8" s="82"/>
      <c r="M8" s="11">
        <v>3</v>
      </c>
      <c r="N8" s="22">
        <v>8</v>
      </c>
      <c r="O8" s="22">
        <v>-1</v>
      </c>
      <c r="P8" s="22">
        <v>3</v>
      </c>
      <c r="Q8" s="22">
        <v>-2</v>
      </c>
      <c r="R8" s="22">
        <v>0</v>
      </c>
    </row>
    <row r="9" spans="2:18" x14ac:dyDescent="0.3">
      <c r="B9" s="99">
        <v>302</v>
      </c>
      <c r="C9" s="55" t="s">
        <v>8</v>
      </c>
      <c r="D9" s="6"/>
      <c r="E9" s="55">
        <f t="shared" si="0"/>
        <v>0</v>
      </c>
      <c r="F9" s="6">
        <f>N7</f>
        <v>4</v>
      </c>
      <c r="G9" s="55">
        <f t="shared" si="1"/>
        <v>1.6</v>
      </c>
      <c r="H9" s="6">
        <f>N24</f>
        <v>1</v>
      </c>
      <c r="I9" s="55">
        <f t="shared" si="2"/>
        <v>0.4</v>
      </c>
      <c r="J9" s="55">
        <f>E9+G9+I9</f>
        <v>2</v>
      </c>
      <c r="K9" s="77">
        <f>SUM(J9:J13)</f>
        <v>10.600000000000001</v>
      </c>
      <c r="L9" s="80">
        <f t="shared" ref="L9" si="4">COUNTIF($K$4:$K$73,"&gt;"&amp;K9)+1</f>
        <v>11</v>
      </c>
      <c r="M9" s="11">
        <v>4</v>
      </c>
      <c r="N9" s="22">
        <v>8</v>
      </c>
      <c r="O9" s="22">
        <v>-1</v>
      </c>
      <c r="P9" s="22">
        <v>3</v>
      </c>
      <c r="Q9" s="22">
        <v>-2</v>
      </c>
      <c r="R9" s="22">
        <v>0</v>
      </c>
    </row>
    <row r="10" spans="2:18" x14ac:dyDescent="0.3">
      <c r="B10" s="100"/>
      <c r="C10" s="56" t="s">
        <v>9</v>
      </c>
      <c r="D10" s="7">
        <v>-1</v>
      </c>
      <c r="E10" s="56">
        <f t="shared" si="0"/>
        <v>-0.2</v>
      </c>
      <c r="F10" s="7">
        <f>O7</f>
        <v>3</v>
      </c>
      <c r="G10" s="56">
        <f t="shared" si="1"/>
        <v>1.2000000000000002</v>
      </c>
      <c r="H10" s="7">
        <f>O24</f>
        <v>5</v>
      </c>
      <c r="I10" s="56">
        <f t="shared" si="2"/>
        <v>2</v>
      </c>
      <c r="J10" s="56">
        <f t="shared" ref="J10:J73" si="5">E10+G10+I10</f>
        <v>3</v>
      </c>
      <c r="K10" s="78"/>
      <c r="L10" s="81"/>
      <c r="M10" s="11">
        <v>5</v>
      </c>
      <c r="N10" s="22">
        <v>8</v>
      </c>
      <c r="O10" s="22">
        <v>3</v>
      </c>
      <c r="P10" s="22">
        <v>3</v>
      </c>
      <c r="Q10" s="22">
        <v>3</v>
      </c>
      <c r="R10" s="22">
        <v>8</v>
      </c>
    </row>
    <row r="11" spans="2:18" x14ac:dyDescent="0.3">
      <c r="B11" s="100"/>
      <c r="C11" s="56" t="s">
        <v>10</v>
      </c>
      <c r="D11" s="7"/>
      <c r="E11" s="56">
        <f t="shared" si="0"/>
        <v>0</v>
      </c>
      <c r="F11" s="7">
        <f>P7</f>
        <v>0</v>
      </c>
      <c r="G11" s="56">
        <f t="shared" si="1"/>
        <v>0</v>
      </c>
      <c r="H11" s="7">
        <f>P24</f>
        <v>3</v>
      </c>
      <c r="I11" s="56">
        <f t="shared" si="2"/>
        <v>1.2000000000000002</v>
      </c>
      <c r="J11" s="56">
        <f t="shared" si="5"/>
        <v>1.2000000000000002</v>
      </c>
      <c r="K11" s="78"/>
      <c r="L11" s="81"/>
      <c r="M11" s="11">
        <v>6</v>
      </c>
      <c r="N11" s="36">
        <v>8</v>
      </c>
      <c r="O11" s="36">
        <v>-1</v>
      </c>
      <c r="P11" s="36">
        <v>-2</v>
      </c>
      <c r="Q11" s="36">
        <v>3</v>
      </c>
      <c r="R11" s="36">
        <v>1</v>
      </c>
    </row>
    <row r="12" spans="2:18" x14ac:dyDescent="0.3">
      <c r="B12" s="100"/>
      <c r="C12" s="56" t="s">
        <v>11</v>
      </c>
      <c r="D12" s="7"/>
      <c r="E12" s="56">
        <f t="shared" si="0"/>
        <v>0</v>
      </c>
      <c r="F12" s="7">
        <f>Q7</f>
        <v>-2</v>
      </c>
      <c r="G12" s="56">
        <f t="shared" si="1"/>
        <v>-0.8</v>
      </c>
      <c r="H12" s="7">
        <f>Q24</f>
        <v>5</v>
      </c>
      <c r="I12" s="56">
        <f t="shared" si="2"/>
        <v>2</v>
      </c>
      <c r="J12" s="56">
        <f t="shared" si="5"/>
        <v>1.2</v>
      </c>
      <c r="K12" s="78"/>
      <c r="L12" s="81"/>
      <c r="M12" s="11">
        <v>7</v>
      </c>
      <c r="N12" s="36">
        <v>8</v>
      </c>
      <c r="O12" s="36">
        <v>3</v>
      </c>
      <c r="P12" s="36">
        <v>3</v>
      </c>
      <c r="Q12" s="36">
        <v>3</v>
      </c>
      <c r="R12" s="36">
        <v>8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3</v>
      </c>
      <c r="G13" s="4">
        <f t="shared" si="1"/>
        <v>1.2000000000000002</v>
      </c>
      <c r="H13" s="8">
        <f>R24</f>
        <v>5</v>
      </c>
      <c r="I13" s="4">
        <f t="shared" si="2"/>
        <v>2</v>
      </c>
      <c r="J13" s="4">
        <f t="shared" si="5"/>
        <v>3.2</v>
      </c>
      <c r="K13" s="79"/>
      <c r="L13" s="82"/>
      <c r="M13" s="11">
        <v>8</v>
      </c>
      <c r="N13" s="36">
        <v>7</v>
      </c>
      <c r="O13" s="36">
        <v>-3</v>
      </c>
      <c r="P13" s="36">
        <v>3</v>
      </c>
      <c r="Q13" s="36">
        <v>3</v>
      </c>
      <c r="R13" s="36">
        <v>-1</v>
      </c>
    </row>
    <row r="14" spans="2:18" x14ac:dyDescent="0.3">
      <c r="B14" s="89">
        <v>303</v>
      </c>
      <c r="C14" s="55" t="s">
        <v>8</v>
      </c>
      <c r="D14" s="6"/>
      <c r="E14" s="55">
        <f t="shared" si="0"/>
        <v>0</v>
      </c>
      <c r="F14" s="6">
        <f>N8</f>
        <v>8</v>
      </c>
      <c r="G14" s="55">
        <f t="shared" si="1"/>
        <v>3.2</v>
      </c>
      <c r="H14" s="6">
        <f>N25</f>
        <v>0</v>
      </c>
      <c r="I14" s="55">
        <f t="shared" si="2"/>
        <v>0</v>
      </c>
      <c r="J14" s="55">
        <f t="shared" si="5"/>
        <v>3.2</v>
      </c>
      <c r="K14" s="77">
        <f t="shared" ref="K14" si="6">SUM(J14:J18)</f>
        <v>9.4</v>
      </c>
      <c r="L14" s="80">
        <f t="shared" ref="L14" si="7">COUNTIF($K$4:$K$73,"&gt;"&amp;K14)+1</f>
        <v>12</v>
      </c>
      <c r="M14" s="11">
        <v>9</v>
      </c>
      <c r="N14" s="36">
        <v>-5</v>
      </c>
      <c r="O14" s="36">
        <v>-2</v>
      </c>
      <c r="P14" s="36">
        <v>-9</v>
      </c>
      <c r="Q14" s="36">
        <v>-1</v>
      </c>
      <c r="R14" s="36">
        <v>5</v>
      </c>
    </row>
    <row r="15" spans="2:18" x14ac:dyDescent="0.3">
      <c r="B15" s="92"/>
      <c r="C15" s="56" t="s">
        <v>9</v>
      </c>
      <c r="D15" s="7">
        <v>-1</v>
      </c>
      <c r="E15" s="56">
        <f t="shared" si="0"/>
        <v>-0.2</v>
      </c>
      <c r="F15" s="7">
        <f>O8</f>
        <v>-1</v>
      </c>
      <c r="G15" s="56">
        <f t="shared" si="1"/>
        <v>-0.4</v>
      </c>
      <c r="H15" s="7">
        <f>O25</f>
        <v>3</v>
      </c>
      <c r="I15" s="56">
        <f t="shared" si="2"/>
        <v>1.2000000000000002</v>
      </c>
      <c r="J15" s="56">
        <f t="shared" si="5"/>
        <v>0.60000000000000009</v>
      </c>
      <c r="K15" s="78"/>
      <c r="L15" s="81"/>
      <c r="M15" s="11">
        <v>10</v>
      </c>
      <c r="N15" s="36">
        <v>7</v>
      </c>
      <c r="O15" s="36">
        <v>3</v>
      </c>
      <c r="P15" s="36">
        <v>-1</v>
      </c>
      <c r="Q15" s="36">
        <v>3</v>
      </c>
      <c r="R15" s="36">
        <v>7</v>
      </c>
    </row>
    <row r="16" spans="2:18" x14ac:dyDescent="0.3">
      <c r="B16" s="92"/>
      <c r="C16" s="56" t="s">
        <v>10</v>
      </c>
      <c r="D16" s="7"/>
      <c r="E16" s="56">
        <f t="shared" si="0"/>
        <v>0</v>
      </c>
      <c r="F16" s="7">
        <f>P8</f>
        <v>3</v>
      </c>
      <c r="G16" s="56">
        <f t="shared" si="1"/>
        <v>1.2000000000000002</v>
      </c>
      <c r="H16" s="7">
        <f>P25</f>
        <v>5</v>
      </c>
      <c r="I16" s="56">
        <f t="shared" si="2"/>
        <v>2</v>
      </c>
      <c r="J16" s="56">
        <f t="shared" si="5"/>
        <v>3.2</v>
      </c>
      <c r="K16" s="78"/>
      <c r="L16" s="81"/>
      <c r="M16" s="11">
        <v>11</v>
      </c>
      <c r="N16" s="22">
        <v>4</v>
      </c>
      <c r="O16" s="22">
        <v>-7</v>
      </c>
      <c r="P16" s="22">
        <v>0</v>
      </c>
      <c r="Q16" s="22">
        <v>3</v>
      </c>
      <c r="R16" s="22">
        <v>7</v>
      </c>
    </row>
    <row r="17" spans="2:18" x14ac:dyDescent="0.3">
      <c r="B17" s="92"/>
      <c r="C17" s="56" t="s">
        <v>11</v>
      </c>
      <c r="D17" s="7"/>
      <c r="E17" s="56">
        <f t="shared" si="0"/>
        <v>0</v>
      </c>
      <c r="F17" s="7">
        <f>Q8</f>
        <v>-2</v>
      </c>
      <c r="G17" s="56">
        <f t="shared" si="1"/>
        <v>-0.8</v>
      </c>
      <c r="H17" s="7">
        <f>Q25</f>
        <v>4</v>
      </c>
      <c r="I17" s="56">
        <f t="shared" si="2"/>
        <v>1.6</v>
      </c>
      <c r="J17" s="56">
        <f t="shared" si="5"/>
        <v>0.8</v>
      </c>
      <c r="K17" s="78"/>
      <c r="L17" s="81"/>
      <c r="M17" s="11">
        <v>12</v>
      </c>
      <c r="N17" s="22">
        <v>-2</v>
      </c>
      <c r="O17" s="22">
        <v>-8</v>
      </c>
      <c r="P17" s="22">
        <v>-7</v>
      </c>
      <c r="Q17" s="22">
        <v>-4</v>
      </c>
      <c r="R17" s="22">
        <v>-4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0</v>
      </c>
      <c r="G18" s="4">
        <f t="shared" si="1"/>
        <v>0</v>
      </c>
      <c r="H18" s="8">
        <f>R25</f>
        <v>4</v>
      </c>
      <c r="I18" s="4">
        <f t="shared" si="2"/>
        <v>1.6</v>
      </c>
      <c r="J18" s="4">
        <f t="shared" si="5"/>
        <v>1.6</v>
      </c>
      <c r="K18" s="79"/>
      <c r="L18" s="82"/>
      <c r="M18" s="11">
        <v>13</v>
      </c>
      <c r="N18" s="22">
        <v>3</v>
      </c>
      <c r="O18" s="22">
        <v>-1</v>
      </c>
      <c r="P18" s="22">
        <v>3</v>
      </c>
      <c r="Q18" s="22">
        <v>3</v>
      </c>
      <c r="R18" s="22">
        <v>7</v>
      </c>
    </row>
    <row r="19" spans="2:18" ht="18.8" thickBot="1" x14ac:dyDescent="0.35">
      <c r="B19" s="99">
        <v>304</v>
      </c>
      <c r="C19" s="55" t="s">
        <v>8</v>
      </c>
      <c r="D19" s="6">
        <v>-2</v>
      </c>
      <c r="E19" s="55">
        <f t="shared" si="0"/>
        <v>-0.4</v>
      </c>
      <c r="F19" s="6">
        <f>N9</f>
        <v>8</v>
      </c>
      <c r="G19" s="55">
        <f t="shared" si="1"/>
        <v>3.2</v>
      </c>
      <c r="H19" s="6">
        <f>N26</f>
        <v>3</v>
      </c>
      <c r="I19" s="55">
        <f t="shared" si="2"/>
        <v>1.2000000000000002</v>
      </c>
      <c r="J19" s="55">
        <f t="shared" si="5"/>
        <v>4</v>
      </c>
      <c r="K19" s="77">
        <f t="shared" ref="K19" si="8">SUM(J19:J23)</f>
        <v>12</v>
      </c>
      <c r="L19" s="80">
        <f t="shared" ref="L19" si="9">COUNTIF($K$4:$K$73,"&gt;"&amp;K19)+1</f>
        <v>7</v>
      </c>
      <c r="M19" s="11">
        <v>14</v>
      </c>
      <c r="N19" s="26">
        <v>8</v>
      </c>
      <c r="O19" s="22">
        <v>3</v>
      </c>
      <c r="P19" s="22">
        <v>3</v>
      </c>
      <c r="Q19" s="22">
        <v>3</v>
      </c>
      <c r="R19" s="22">
        <v>3</v>
      </c>
    </row>
    <row r="20" spans="2:18" ht="18.8" thickBot="1" x14ac:dyDescent="0.35">
      <c r="B20" s="100"/>
      <c r="C20" s="56" t="s">
        <v>9</v>
      </c>
      <c r="D20" s="7"/>
      <c r="E20" s="56">
        <f t="shared" si="0"/>
        <v>0</v>
      </c>
      <c r="F20" s="7">
        <f>O9</f>
        <v>-1</v>
      </c>
      <c r="G20" s="56">
        <f t="shared" si="1"/>
        <v>-0.4</v>
      </c>
      <c r="H20" s="7">
        <f>O26</f>
        <v>5</v>
      </c>
      <c r="I20" s="56">
        <f t="shared" si="2"/>
        <v>2</v>
      </c>
      <c r="J20" s="56">
        <f t="shared" si="5"/>
        <v>1.6</v>
      </c>
      <c r="K20" s="78"/>
      <c r="L20" s="81"/>
    </row>
    <row r="21" spans="2:18" x14ac:dyDescent="0.3">
      <c r="B21" s="100"/>
      <c r="C21" s="56" t="s">
        <v>10</v>
      </c>
      <c r="D21" s="7"/>
      <c r="E21" s="56">
        <f t="shared" si="0"/>
        <v>0</v>
      </c>
      <c r="F21" s="7">
        <f>P9</f>
        <v>3</v>
      </c>
      <c r="G21" s="56">
        <f t="shared" si="1"/>
        <v>1.2000000000000002</v>
      </c>
      <c r="H21" s="7">
        <f>P26</f>
        <v>5</v>
      </c>
      <c r="I21" s="56">
        <f t="shared" si="2"/>
        <v>2</v>
      </c>
      <c r="J21" s="56">
        <f t="shared" si="5"/>
        <v>3.2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100"/>
      <c r="C22" s="56" t="s">
        <v>11</v>
      </c>
      <c r="D22" s="7"/>
      <c r="E22" s="56">
        <f t="shared" si="0"/>
        <v>0</v>
      </c>
      <c r="F22" s="7">
        <f>Q9</f>
        <v>-2</v>
      </c>
      <c r="G22" s="56">
        <f t="shared" si="1"/>
        <v>-0.8</v>
      </c>
      <c r="H22" s="7">
        <f>Q26</f>
        <v>5</v>
      </c>
      <c r="I22" s="56">
        <f t="shared" si="2"/>
        <v>2</v>
      </c>
      <c r="J22" s="56">
        <f t="shared" si="5"/>
        <v>1.2</v>
      </c>
      <c r="K22" s="78"/>
      <c r="L22" s="81"/>
      <c r="N22" s="21">
        <v>45978</v>
      </c>
      <c r="O22" s="21">
        <v>45979</v>
      </c>
      <c r="P22" s="21">
        <v>45980</v>
      </c>
      <c r="Q22" s="21">
        <v>45981</v>
      </c>
      <c r="R22" s="21">
        <v>45982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0</v>
      </c>
      <c r="G23" s="4">
        <f t="shared" si="1"/>
        <v>0</v>
      </c>
      <c r="H23" s="8">
        <f>R26</f>
        <v>5</v>
      </c>
      <c r="I23" s="4">
        <f t="shared" si="2"/>
        <v>2</v>
      </c>
      <c r="J23" s="4">
        <f t="shared" si="5"/>
        <v>2</v>
      </c>
      <c r="K23" s="79"/>
      <c r="L23" s="82"/>
      <c r="M23" s="11">
        <v>1</v>
      </c>
      <c r="N23" s="22">
        <v>3</v>
      </c>
      <c r="O23" s="22">
        <v>5</v>
      </c>
      <c r="P23" s="22">
        <v>5</v>
      </c>
      <c r="Q23" s="22">
        <v>5</v>
      </c>
      <c r="R23" s="22">
        <v>5</v>
      </c>
    </row>
    <row r="24" spans="2:18" x14ac:dyDescent="0.3">
      <c r="B24" s="89">
        <v>305</v>
      </c>
      <c r="C24" s="55" t="s">
        <v>8</v>
      </c>
      <c r="D24" s="6"/>
      <c r="E24" s="55">
        <f t="shared" si="0"/>
        <v>0</v>
      </c>
      <c r="F24" s="6">
        <f>N10</f>
        <v>8</v>
      </c>
      <c r="G24" s="55">
        <f t="shared" si="1"/>
        <v>3.2</v>
      </c>
      <c r="H24" s="6">
        <f>N27</f>
        <v>3</v>
      </c>
      <c r="I24" s="55">
        <f t="shared" si="2"/>
        <v>1.2000000000000002</v>
      </c>
      <c r="J24" s="55">
        <f t="shared" si="5"/>
        <v>4.4000000000000004</v>
      </c>
      <c r="K24" s="77">
        <f t="shared" ref="K24" si="10">SUM(J24:J28)</f>
        <v>19.2</v>
      </c>
      <c r="L24" s="80">
        <f t="shared" ref="L24:L34" si="11">COUNTIF($K$4:$K$73,"&gt;"&amp;K24)+1</f>
        <v>1</v>
      </c>
      <c r="M24" s="11">
        <v>2</v>
      </c>
      <c r="N24" s="22">
        <v>1</v>
      </c>
      <c r="O24" s="32">
        <v>5</v>
      </c>
      <c r="P24" s="32">
        <v>3</v>
      </c>
      <c r="Q24" s="32">
        <v>5</v>
      </c>
      <c r="R24" s="32">
        <v>5</v>
      </c>
    </row>
    <row r="25" spans="2:18" x14ac:dyDescent="0.3">
      <c r="B25" s="92"/>
      <c r="C25" s="56" t="s">
        <v>9</v>
      </c>
      <c r="D25" s="7"/>
      <c r="E25" s="56">
        <f t="shared" si="0"/>
        <v>0</v>
      </c>
      <c r="F25" s="7">
        <f>O10</f>
        <v>3</v>
      </c>
      <c r="G25" s="56">
        <f t="shared" si="1"/>
        <v>1.2000000000000002</v>
      </c>
      <c r="H25" s="7">
        <f>O27</f>
        <v>5</v>
      </c>
      <c r="I25" s="56">
        <f t="shared" si="2"/>
        <v>2</v>
      </c>
      <c r="J25" s="56">
        <f t="shared" si="5"/>
        <v>3.2</v>
      </c>
      <c r="K25" s="78"/>
      <c r="L25" s="81"/>
      <c r="M25" s="11">
        <v>3</v>
      </c>
      <c r="N25" s="22">
        <v>0</v>
      </c>
      <c r="O25" s="22">
        <v>3</v>
      </c>
      <c r="P25" s="22">
        <v>5</v>
      </c>
      <c r="Q25" s="22">
        <v>4</v>
      </c>
      <c r="R25" s="32">
        <v>4</v>
      </c>
    </row>
    <row r="26" spans="2:18" x14ac:dyDescent="0.3">
      <c r="B26" s="92"/>
      <c r="C26" s="56" t="s">
        <v>10</v>
      </c>
      <c r="D26" s="7"/>
      <c r="E26" s="56">
        <f t="shared" si="0"/>
        <v>0</v>
      </c>
      <c r="F26" s="7">
        <f>P10</f>
        <v>3</v>
      </c>
      <c r="G26" s="56">
        <f t="shared" si="1"/>
        <v>1.2000000000000002</v>
      </c>
      <c r="H26" s="7">
        <f>P27</f>
        <v>5</v>
      </c>
      <c r="I26" s="56">
        <f t="shared" si="2"/>
        <v>2</v>
      </c>
      <c r="J26" s="56">
        <f t="shared" si="5"/>
        <v>3.2</v>
      </c>
      <c r="K26" s="78"/>
      <c r="L26" s="81"/>
      <c r="M26" s="11">
        <v>4</v>
      </c>
      <c r="N26" s="22">
        <v>3</v>
      </c>
      <c r="O26" s="32">
        <v>5</v>
      </c>
      <c r="P26" s="32">
        <v>5</v>
      </c>
      <c r="Q26" s="32">
        <v>5</v>
      </c>
      <c r="R26" s="32">
        <v>5</v>
      </c>
    </row>
    <row r="27" spans="2:18" x14ac:dyDescent="0.3">
      <c r="B27" s="92"/>
      <c r="C27" s="56" t="s">
        <v>11</v>
      </c>
      <c r="D27" s="7"/>
      <c r="E27" s="56">
        <f t="shared" si="0"/>
        <v>0</v>
      </c>
      <c r="F27" s="7">
        <f>Q10</f>
        <v>3</v>
      </c>
      <c r="G27" s="56">
        <f t="shared" si="1"/>
        <v>1.2000000000000002</v>
      </c>
      <c r="H27" s="7">
        <f>Q27</f>
        <v>5</v>
      </c>
      <c r="I27" s="56">
        <f t="shared" si="2"/>
        <v>2</v>
      </c>
      <c r="J27" s="56">
        <f t="shared" si="5"/>
        <v>3.2</v>
      </c>
      <c r="K27" s="78"/>
      <c r="L27" s="81"/>
      <c r="M27" s="11">
        <v>5</v>
      </c>
      <c r="N27" s="22">
        <v>3</v>
      </c>
      <c r="O27" s="32">
        <v>5</v>
      </c>
      <c r="P27" s="32">
        <v>5</v>
      </c>
      <c r="Q27" s="32">
        <v>5</v>
      </c>
      <c r="R27" s="3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8</v>
      </c>
      <c r="G28" s="4">
        <f t="shared" si="1"/>
        <v>3.2</v>
      </c>
      <c r="H28" s="8">
        <f>R27</f>
        <v>5</v>
      </c>
      <c r="I28" s="4">
        <f t="shared" si="2"/>
        <v>2</v>
      </c>
      <c r="J28" s="4">
        <f t="shared" si="5"/>
        <v>5.2</v>
      </c>
      <c r="K28" s="79"/>
      <c r="L28" s="82"/>
      <c r="M28" s="11">
        <v>6</v>
      </c>
      <c r="N28" s="36">
        <v>3</v>
      </c>
      <c r="O28" s="36">
        <v>5</v>
      </c>
      <c r="P28" s="36">
        <v>4</v>
      </c>
      <c r="Q28" s="36">
        <v>5</v>
      </c>
      <c r="R28" s="37">
        <v>5</v>
      </c>
    </row>
    <row r="29" spans="2:18" x14ac:dyDescent="0.3">
      <c r="B29" s="99">
        <v>306</v>
      </c>
      <c r="C29" s="55" t="s">
        <v>8</v>
      </c>
      <c r="D29" s="6"/>
      <c r="E29" s="55">
        <f t="shared" si="0"/>
        <v>0</v>
      </c>
      <c r="F29" s="6">
        <f>N11</f>
        <v>8</v>
      </c>
      <c r="G29" s="55">
        <f t="shared" si="1"/>
        <v>3.2</v>
      </c>
      <c r="H29" s="6">
        <f>N28</f>
        <v>3</v>
      </c>
      <c r="I29" s="55">
        <f t="shared" si="2"/>
        <v>1.2000000000000002</v>
      </c>
      <c r="J29" s="55">
        <f t="shared" si="5"/>
        <v>4.4000000000000004</v>
      </c>
      <c r="K29" s="77">
        <f t="shared" ref="K29" si="12">SUM(J29:J33)</f>
        <v>12.4</v>
      </c>
      <c r="L29" s="80">
        <f t="shared" si="11"/>
        <v>6</v>
      </c>
      <c r="M29" s="11">
        <v>7</v>
      </c>
      <c r="N29" s="36">
        <v>2</v>
      </c>
      <c r="O29" s="36">
        <v>5</v>
      </c>
      <c r="P29" s="36">
        <v>5</v>
      </c>
      <c r="Q29" s="36">
        <v>5</v>
      </c>
      <c r="R29" s="37">
        <v>5</v>
      </c>
    </row>
    <row r="30" spans="2:18" x14ac:dyDescent="0.3">
      <c r="B30" s="100"/>
      <c r="C30" s="56" t="s">
        <v>9</v>
      </c>
      <c r="D30" s="7"/>
      <c r="E30" s="56">
        <f t="shared" si="0"/>
        <v>0</v>
      </c>
      <c r="F30" s="7">
        <f>O11</f>
        <v>-1</v>
      </c>
      <c r="G30" s="56">
        <f t="shared" si="1"/>
        <v>-0.4</v>
      </c>
      <c r="H30" s="7">
        <f>O28</f>
        <v>5</v>
      </c>
      <c r="I30" s="56">
        <f t="shared" si="2"/>
        <v>2</v>
      </c>
      <c r="J30" s="56">
        <f t="shared" si="5"/>
        <v>1.6</v>
      </c>
      <c r="K30" s="78"/>
      <c r="L30" s="81"/>
      <c r="M30" s="11">
        <v>8</v>
      </c>
      <c r="N30" s="36">
        <v>3</v>
      </c>
      <c r="O30" s="36">
        <v>5</v>
      </c>
      <c r="P30" s="36">
        <v>5</v>
      </c>
      <c r="Q30" s="36">
        <v>5</v>
      </c>
      <c r="R30" s="37">
        <v>3</v>
      </c>
    </row>
    <row r="31" spans="2:18" x14ac:dyDescent="0.3">
      <c r="B31" s="100"/>
      <c r="C31" s="56" t="s">
        <v>10</v>
      </c>
      <c r="D31" s="7"/>
      <c r="E31" s="56">
        <f t="shared" si="0"/>
        <v>0</v>
      </c>
      <c r="F31" s="7">
        <f>P11</f>
        <v>-2</v>
      </c>
      <c r="G31" s="56">
        <f t="shared" si="1"/>
        <v>-0.8</v>
      </c>
      <c r="H31" s="7">
        <f>P28</f>
        <v>4</v>
      </c>
      <c r="I31" s="56">
        <f t="shared" si="2"/>
        <v>1.6</v>
      </c>
      <c r="J31" s="56">
        <f t="shared" si="5"/>
        <v>0.8</v>
      </c>
      <c r="K31" s="78"/>
      <c r="L31" s="81"/>
      <c r="M31" s="11">
        <v>9</v>
      </c>
      <c r="N31" s="36">
        <v>0</v>
      </c>
      <c r="O31" s="36">
        <v>5</v>
      </c>
      <c r="P31" s="36">
        <v>1</v>
      </c>
      <c r="Q31" s="36">
        <v>5</v>
      </c>
      <c r="R31" s="37">
        <v>5</v>
      </c>
    </row>
    <row r="32" spans="2:18" x14ac:dyDescent="0.3">
      <c r="B32" s="100"/>
      <c r="C32" s="56" t="s">
        <v>11</v>
      </c>
      <c r="D32" s="7"/>
      <c r="E32" s="56">
        <f t="shared" si="0"/>
        <v>0</v>
      </c>
      <c r="F32" s="7">
        <f>Q11</f>
        <v>3</v>
      </c>
      <c r="G32" s="56">
        <f t="shared" si="1"/>
        <v>1.2000000000000002</v>
      </c>
      <c r="H32" s="7">
        <f>Q28</f>
        <v>5</v>
      </c>
      <c r="I32" s="56">
        <f t="shared" si="2"/>
        <v>2</v>
      </c>
      <c r="J32" s="56">
        <f t="shared" si="5"/>
        <v>3.2</v>
      </c>
      <c r="K32" s="78"/>
      <c r="L32" s="81"/>
      <c r="M32" s="11">
        <v>10</v>
      </c>
      <c r="N32" s="36">
        <v>2</v>
      </c>
      <c r="O32" s="36">
        <v>5</v>
      </c>
      <c r="P32" s="36">
        <v>5</v>
      </c>
      <c r="Q32" s="36">
        <v>5</v>
      </c>
      <c r="R32" s="37">
        <v>5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1</v>
      </c>
      <c r="G33" s="4">
        <f t="shared" si="1"/>
        <v>0.4</v>
      </c>
      <c r="H33" s="8">
        <f>R28</f>
        <v>5</v>
      </c>
      <c r="I33" s="4">
        <f t="shared" si="2"/>
        <v>2</v>
      </c>
      <c r="J33" s="4">
        <f t="shared" si="5"/>
        <v>2.4</v>
      </c>
      <c r="K33" s="79"/>
      <c r="L33" s="82"/>
      <c r="M33" s="11">
        <v>11</v>
      </c>
      <c r="N33" s="22">
        <v>3</v>
      </c>
      <c r="O33" s="22">
        <v>5</v>
      </c>
      <c r="P33" s="22">
        <v>5</v>
      </c>
      <c r="Q33" s="22">
        <v>5</v>
      </c>
      <c r="R33" s="32">
        <v>5</v>
      </c>
    </row>
    <row r="34" spans="2:18" x14ac:dyDescent="0.3">
      <c r="B34" s="89">
        <v>307</v>
      </c>
      <c r="C34" s="55" t="s">
        <v>8</v>
      </c>
      <c r="D34" s="6"/>
      <c r="E34" s="55">
        <f t="shared" si="0"/>
        <v>0</v>
      </c>
      <c r="F34" s="6">
        <f>N12</f>
        <v>8</v>
      </c>
      <c r="G34" s="55">
        <f t="shared" si="1"/>
        <v>3.2</v>
      </c>
      <c r="H34" s="6">
        <f>N29</f>
        <v>2</v>
      </c>
      <c r="I34" s="55">
        <f t="shared" si="2"/>
        <v>0.8</v>
      </c>
      <c r="J34" s="55">
        <f t="shared" si="5"/>
        <v>4</v>
      </c>
      <c r="K34" s="77">
        <f t="shared" ref="K34" si="13">SUM(J34:J38)</f>
        <v>18.8</v>
      </c>
      <c r="L34" s="80">
        <f t="shared" si="11"/>
        <v>3</v>
      </c>
      <c r="M34" s="11">
        <v>12</v>
      </c>
      <c r="N34" s="22">
        <v>2</v>
      </c>
      <c r="O34" s="22">
        <v>1</v>
      </c>
      <c r="P34" s="22">
        <v>5</v>
      </c>
      <c r="Q34" s="22">
        <v>5</v>
      </c>
      <c r="R34" s="32">
        <v>1</v>
      </c>
    </row>
    <row r="35" spans="2:18" x14ac:dyDescent="0.3">
      <c r="B35" s="92"/>
      <c r="C35" s="56" t="s">
        <v>9</v>
      </c>
      <c r="D35" s="7"/>
      <c r="E35" s="56">
        <f t="shared" si="0"/>
        <v>0</v>
      </c>
      <c r="F35" s="7">
        <f>O12</f>
        <v>3</v>
      </c>
      <c r="G35" s="56">
        <f t="shared" si="1"/>
        <v>1.2000000000000002</v>
      </c>
      <c r="H35" s="7">
        <f>O29</f>
        <v>5</v>
      </c>
      <c r="I35" s="56">
        <f t="shared" si="2"/>
        <v>2</v>
      </c>
      <c r="J35" s="56">
        <f t="shared" si="5"/>
        <v>3.2</v>
      </c>
      <c r="K35" s="78"/>
      <c r="L35" s="81"/>
      <c r="M35" s="11">
        <v>13</v>
      </c>
      <c r="N35" s="22">
        <v>3</v>
      </c>
      <c r="O35" s="22">
        <v>5</v>
      </c>
      <c r="P35" s="22">
        <v>5</v>
      </c>
      <c r="Q35" s="22">
        <v>5</v>
      </c>
      <c r="R35" s="32">
        <v>5</v>
      </c>
    </row>
    <row r="36" spans="2:18" ht="18.8" thickBot="1" x14ac:dyDescent="0.35">
      <c r="B36" s="92"/>
      <c r="C36" s="56" t="s">
        <v>10</v>
      </c>
      <c r="D36" s="7"/>
      <c r="E36" s="56">
        <f t="shared" si="0"/>
        <v>0</v>
      </c>
      <c r="F36" s="7">
        <f>P12</f>
        <v>3</v>
      </c>
      <c r="G36" s="56">
        <f t="shared" si="1"/>
        <v>1.2000000000000002</v>
      </c>
      <c r="H36" s="7">
        <f>P29</f>
        <v>5</v>
      </c>
      <c r="I36" s="56">
        <f t="shared" si="2"/>
        <v>2</v>
      </c>
      <c r="J36" s="56">
        <f t="shared" si="5"/>
        <v>3.2</v>
      </c>
      <c r="K36" s="78"/>
      <c r="L36" s="81"/>
      <c r="M36" s="11">
        <v>14</v>
      </c>
      <c r="N36" s="26">
        <v>1</v>
      </c>
      <c r="O36" s="26">
        <v>0</v>
      </c>
      <c r="P36" s="26">
        <v>1</v>
      </c>
      <c r="Q36" s="26">
        <v>5</v>
      </c>
      <c r="R36" s="32">
        <v>3</v>
      </c>
    </row>
    <row r="37" spans="2:18" x14ac:dyDescent="0.3">
      <c r="B37" s="92"/>
      <c r="C37" s="56" t="s">
        <v>11</v>
      </c>
      <c r="D37" s="7"/>
      <c r="E37" s="56">
        <f t="shared" si="0"/>
        <v>0</v>
      </c>
      <c r="F37" s="7">
        <f>Q12</f>
        <v>3</v>
      </c>
      <c r="G37" s="56">
        <f t="shared" si="1"/>
        <v>1.2000000000000002</v>
      </c>
      <c r="H37" s="7">
        <f>Q29</f>
        <v>5</v>
      </c>
      <c r="I37" s="56">
        <f t="shared" si="2"/>
        <v>2</v>
      </c>
      <c r="J37" s="56">
        <f t="shared" si="5"/>
        <v>3.2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8</v>
      </c>
      <c r="G38" s="4">
        <f t="shared" si="1"/>
        <v>3.2</v>
      </c>
      <c r="H38" s="8">
        <f>R29</f>
        <v>5</v>
      </c>
      <c r="I38" s="4">
        <f t="shared" si="2"/>
        <v>2</v>
      </c>
      <c r="J38" s="4">
        <f t="shared" si="5"/>
        <v>5.2</v>
      </c>
      <c r="K38" s="79"/>
      <c r="L38" s="82"/>
    </row>
    <row r="39" spans="2:18" x14ac:dyDescent="0.3">
      <c r="B39" s="99">
        <v>308</v>
      </c>
      <c r="C39" s="55" t="s">
        <v>8</v>
      </c>
      <c r="D39" s="6"/>
      <c r="E39" s="55">
        <f t="shared" si="0"/>
        <v>0</v>
      </c>
      <c r="F39" s="6">
        <f>N13</f>
        <v>7</v>
      </c>
      <c r="G39" s="55">
        <f t="shared" si="1"/>
        <v>2.8000000000000003</v>
      </c>
      <c r="H39" s="6">
        <f>N30</f>
        <v>3</v>
      </c>
      <c r="I39" s="55">
        <f t="shared" si="2"/>
        <v>1.2000000000000002</v>
      </c>
      <c r="J39" s="55">
        <f t="shared" si="5"/>
        <v>4</v>
      </c>
      <c r="K39" s="77">
        <f t="shared" ref="K39" si="14">SUM(J39:J43)</f>
        <v>12</v>
      </c>
      <c r="L39" s="80">
        <f t="shared" ref="L39" si="15">COUNTIF($K$4:$K$73,"&gt;"&amp;K39)+1</f>
        <v>7</v>
      </c>
    </row>
    <row r="40" spans="2:18" x14ac:dyDescent="0.3">
      <c r="B40" s="100"/>
      <c r="C40" s="56" t="s">
        <v>9</v>
      </c>
      <c r="D40" s="7"/>
      <c r="E40" s="56">
        <f t="shared" si="0"/>
        <v>0</v>
      </c>
      <c r="F40" s="7">
        <f>O13</f>
        <v>-3</v>
      </c>
      <c r="G40" s="56">
        <f t="shared" si="1"/>
        <v>-1.2000000000000002</v>
      </c>
      <c r="H40" s="7">
        <f xml:space="preserve"> O30</f>
        <v>5</v>
      </c>
      <c r="I40" s="56">
        <f t="shared" si="2"/>
        <v>2</v>
      </c>
      <c r="J40" s="56">
        <f t="shared" si="5"/>
        <v>0.79999999999999982</v>
      </c>
      <c r="K40" s="78"/>
      <c r="L40" s="81"/>
    </row>
    <row r="41" spans="2:18" x14ac:dyDescent="0.3">
      <c r="B41" s="100"/>
      <c r="C41" s="56" t="s">
        <v>10</v>
      </c>
      <c r="D41" s="7"/>
      <c r="E41" s="56">
        <f t="shared" si="0"/>
        <v>0</v>
      </c>
      <c r="F41" s="7">
        <f>P13</f>
        <v>3</v>
      </c>
      <c r="G41" s="56">
        <f t="shared" si="1"/>
        <v>1.2000000000000002</v>
      </c>
      <c r="H41" s="7">
        <f>P30</f>
        <v>5</v>
      </c>
      <c r="I41" s="56">
        <f t="shared" si="2"/>
        <v>2</v>
      </c>
      <c r="J41" s="56">
        <f t="shared" si="5"/>
        <v>3.2</v>
      </c>
      <c r="K41" s="78"/>
      <c r="L41" s="81"/>
    </row>
    <row r="42" spans="2:18" x14ac:dyDescent="0.3">
      <c r="B42" s="100"/>
      <c r="C42" s="56" t="s">
        <v>11</v>
      </c>
      <c r="D42" s="7"/>
      <c r="E42" s="56">
        <f t="shared" si="0"/>
        <v>0</v>
      </c>
      <c r="F42" s="7">
        <f>Q13</f>
        <v>3</v>
      </c>
      <c r="G42" s="56">
        <f t="shared" si="1"/>
        <v>1.2000000000000002</v>
      </c>
      <c r="H42" s="7">
        <f>Q30</f>
        <v>5</v>
      </c>
      <c r="I42" s="56">
        <f t="shared" si="2"/>
        <v>2</v>
      </c>
      <c r="J42" s="56">
        <f t="shared" si="5"/>
        <v>3.2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-1</v>
      </c>
      <c r="G43" s="4">
        <f t="shared" si="1"/>
        <v>-0.4</v>
      </c>
      <c r="H43" s="8">
        <f>R30</f>
        <v>3</v>
      </c>
      <c r="I43" s="4">
        <f t="shared" si="2"/>
        <v>1.2000000000000002</v>
      </c>
      <c r="J43" s="4">
        <f t="shared" si="5"/>
        <v>0.80000000000000016</v>
      </c>
      <c r="K43" s="79"/>
      <c r="L43" s="82"/>
    </row>
    <row r="44" spans="2:18" x14ac:dyDescent="0.3">
      <c r="B44" s="89">
        <v>309</v>
      </c>
      <c r="C44" s="55" t="s">
        <v>8</v>
      </c>
      <c r="D44" s="6"/>
      <c r="E44" s="55">
        <f t="shared" si="0"/>
        <v>0</v>
      </c>
      <c r="F44" s="6">
        <f>N14</f>
        <v>-5</v>
      </c>
      <c r="G44" s="55">
        <f t="shared" si="1"/>
        <v>-2</v>
      </c>
      <c r="H44" s="6">
        <f>N31</f>
        <v>0</v>
      </c>
      <c r="I44" s="55">
        <f t="shared" si="2"/>
        <v>0</v>
      </c>
      <c r="J44" s="55">
        <f t="shared" si="5"/>
        <v>-2</v>
      </c>
      <c r="K44" s="77">
        <f t="shared" ref="K44" si="16">SUM(J44:J48)</f>
        <v>1.1999999999999997</v>
      </c>
      <c r="L44" s="80">
        <f t="shared" ref="L44:L49" si="17">COUNTIF($K$4:$K$73,"&gt;"&amp;K44)+1</f>
        <v>13</v>
      </c>
    </row>
    <row r="45" spans="2:18" x14ac:dyDescent="0.3">
      <c r="B45" s="92"/>
      <c r="C45" s="56" t="s">
        <v>9</v>
      </c>
      <c r="D45" s="7">
        <v>-1</v>
      </c>
      <c r="E45" s="56">
        <f t="shared" si="0"/>
        <v>-0.2</v>
      </c>
      <c r="F45" s="7">
        <f>O14</f>
        <v>-2</v>
      </c>
      <c r="G45" s="56">
        <f t="shared" si="1"/>
        <v>-0.8</v>
      </c>
      <c r="H45" s="7">
        <f>O31</f>
        <v>5</v>
      </c>
      <c r="I45" s="56">
        <f t="shared" si="2"/>
        <v>2</v>
      </c>
      <c r="J45" s="56">
        <f t="shared" si="5"/>
        <v>1</v>
      </c>
      <c r="K45" s="78"/>
      <c r="L45" s="81"/>
    </row>
    <row r="46" spans="2:18" x14ac:dyDescent="0.3">
      <c r="B46" s="92"/>
      <c r="C46" s="56" t="s">
        <v>10</v>
      </c>
      <c r="D46" s="7">
        <v>-1</v>
      </c>
      <c r="E46" s="56">
        <f t="shared" si="0"/>
        <v>-0.2</v>
      </c>
      <c r="F46" s="7">
        <f>P14</f>
        <v>-9</v>
      </c>
      <c r="G46" s="56">
        <f t="shared" si="1"/>
        <v>-3.6</v>
      </c>
      <c r="H46" s="7">
        <f>P31</f>
        <v>1</v>
      </c>
      <c r="I46" s="56">
        <f t="shared" si="2"/>
        <v>0.4</v>
      </c>
      <c r="J46" s="56">
        <f t="shared" si="5"/>
        <v>-3.4000000000000004</v>
      </c>
      <c r="K46" s="78"/>
      <c r="L46" s="81"/>
    </row>
    <row r="47" spans="2:18" x14ac:dyDescent="0.3">
      <c r="B47" s="92"/>
      <c r="C47" s="56" t="s">
        <v>11</v>
      </c>
      <c r="D47" s="7"/>
      <c r="E47" s="56">
        <f t="shared" si="0"/>
        <v>0</v>
      </c>
      <c r="F47" s="7">
        <f>Q14</f>
        <v>-1</v>
      </c>
      <c r="G47" s="56">
        <f t="shared" si="1"/>
        <v>-0.4</v>
      </c>
      <c r="H47" s="7">
        <f>Q31</f>
        <v>5</v>
      </c>
      <c r="I47" s="56">
        <f t="shared" si="2"/>
        <v>2</v>
      </c>
      <c r="J47" s="56">
        <f t="shared" si="5"/>
        <v>1.6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5</v>
      </c>
      <c r="G48" s="4">
        <f t="shared" si="1"/>
        <v>2</v>
      </c>
      <c r="H48" s="8">
        <f>R31</f>
        <v>5</v>
      </c>
      <c r="I48" s="4">
        <f t="shared" si="2"/>
        <v>2</v>
      </c>
      <c r="J48" s="4">
        <f t="shared" si="5"/>
        <v>4</v>
      </c>
      <c r="K48" s="79"/>
      <c r="L48" s="82"/>
    </row>
    <row r="49" spans="2:12" x14ac:dyDescent="0.3">
      <c r="B49" s="99">
        <v>310</v>
      </c>
      <c r="C49" s="55" t="s">
        <v>8</v>
      </c>
      <c r="D49" s="6"/>
      <c r="E49" s="55">
        <f t="shared" si="0"/>
        <v>0</v>
      </c>
      <c r="F49" s="6">
        <f>N15</f>
        <v>7</v>
      </c>
      <c r="G49" s="55">
        <f t="shared" si="1"/>
        <v>2.8000000000000003</v>
      </c>
      <c r="H49" s="6">
        <f>N32</f>
        <v>2</v>
      </c>
      <c r="I49" s="55">
        <f t="shared" si="2"/>
        <v>0.8</v>
      </c>
      <c r="J49" s="55">
        <f t="shared" si="5"/>
        <v>3.6000000000000005</v>
      </c>
      <c r="K49" s="77">
        <f t="shared" ref="K49" si="18">SUM(J49:J53)</f>
        <v>16.400000000000002</v>
      </c>
      <c r="L49" s="80">
        <f t="shared" si="17"/>
        <v>4</v>
      </c>
    </row>
    <row r="50" spans="2:12" x14ac:dyDescent="0.3">
      <c r="B50" s="100"/>
      <c r="C50" s="56" t="s">
        <v>9</v>
      </c>
      <c r="D50" s="7"/>
      <c r="E50" s="56">
        <f t="shared" si="0"/>
        <v>0</v>
      </c>
      <c r="F50" s="7">
        <f>O15</f>
        <v>3</v>
      </c>
      <c r="G50" s="56">
        <f t="shared" si="1"/>
        <v>1.2000000000000002</v>
      </c>
      <c r="H50" s="7">
        <f>O32</f>
        <v>5</v>
      </c>
      <c r="I50" s="56">
        <f t="shared" si="2"/>
        <v>2</v>
      </c>
      <c r="J50" s="56">
        <f t="shared" si="5"/>
        <v>3.2</v>
      </c>
      <c r="K50" s="78"/>
      <c r="L50" s="81"/>
    </row>
    <row r="51" spans="2:12" x14ac:dyDescent="0.3">
      <c r="B51" s="100"/>
      <c r="C51" s="56" t="s">
        <v>10</v>
      </c>
      <c r="D51" s="7"/>
      <c r="E51" s="56">
        <f t="shared" si="0"/>
        <v>0</v>
      </c>
      <c r="F51" s="7">
        <f>P15</f>
        <v>-1</v>
      </c>
      <c r="G51" s="56">
        <f t="shared" si="1"/>
        <v>-0.4</v>
      </c>
      <c r="H51" s="7">
        <f>P32</f>
        <v>5</v>
      </c>
      <c r="I51" s="56">
        <f t="shared" si="2"/>
        <v>2</v>
      </c>
      <c r="J51" s="56">
        <f t="shared" si="5"/>
        <v>1.6</v>
      </c>
      <c r="K51" s="78"/>
      <c r="L51" s="81"/>
    </row>
    <row r="52" spans="2:12" x14ac:dyDescent="0.3">
      <c r="B52" s="100"/>
      <c r="C52" s="56" t="s">
        <v>11</v>
      </c>
      <c r="D52" s="7"/>
      <c r="E52" s="56">
        <f t="shared" si="0"/>
        <v>0</v>
      </c>
      <c r="F52" s="7">
        <f>Q15</f>
        <v>3</v>
      </c>
      <c r="G52" s="56">
        <f t="shared" si="1"/>
        <v>1.2000000000000002</v>
      </c>
      <c r="H52" s="7">
        <f>Q32</f>
        <v>5</v>
      </c>
      <c r="I52" s="56">
        <f t="shared" si="2"/>
        <v>2</v>
      </c>
      <c r="J52" s="56">
        <f t="shared" si="5"/>
        <v>3.2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7</v>
      </c>
      <c r="G53" s="4">
        <f t="shared" si="1"/>
        <v>2.8000000000000003</v>
      </c>
      <c r="H53" s="8">
        <f>R32</f>
        <v>5</v>
      </c>
      <c r="I53" s="4">
        <f t="shared" si="2"/>
        <v>2</v>
      </c>
      <c r="J53" s="4">
        <f t="shared" si="5"/>
        <v>4.8000000000000007</v>
      </c>
      <c r="K53" s="79"/>
      <c r="L53" s="82"/>
    </row>
    <row r="54" spans="2:12" x14ac:dyDescent="0.3">
      <c r="B54" s="89">
        <v>311</v>
      </c>
      <c r="C54" s="55" t="s">
        <v>8</v>
      </c>
      <c r="D54" s="6"/>
      <c r="E54" s="55">
        <f t="shared" si="0"/>
        <v>0</v>
      </c>
      <c r="F54" s="6">
        <f>N16</f>
        <v>4</v>
      </c>
      <c r="G54" s="55">
        <f t="shared" si="1"/>
        <v>1.6</v>
      </c>
      <c r="H54" s="6">
        <f>N33</f>
        <v>3</v>
      </c>
      <c r="I54" s="55">
        <f t="shared" si="2"/>
        <v>1.2000000000000002</v>
      </c>
      <c r="J54" s="55">
        <f t="shared" si="5"/>
        <v>2.8000000000000003</v>
      </c>
      <c r="K54" s="77">
        <f t="shared" ref="K54" si="19">SUM(J54:J58)</f>
        <v>11.8</v>
      </c>
      <c r="L54" s="80">
        <f t="shared" ref="L54" si="20">COUNTIF($K$4:$K$73,"&gt;"&amp;K54)+1</f>
        <v>9</v>
      </c>
    </row>
    <row r="55" spans="2:12" x14ac:dyDescent="0.3">
      <c r="B55" s="92"/>
      <c r="C55" s="56" t="s">
        <v>9</v>
      </c>
      <c r="D55" s="7">
        <v>-1</v>
      </c>
      <c r="E55" s="56">
        <f t="shared" si="0"/>
        <v>-0.2</v>
      </c>
      <c r="F55" s="7">
        <f>O16</f>
        <v>-7</v>
      </c>
      <c r="G55" s="56">
        <f t="shared" si="1"/>
        <v>-2.8000000000000003</v>
      </c>
      <c r="H55" s="7">
        <f>O33</f>
        <v>5</v>
      </c>
      <c r="I55" s="56">
        <f t="shared" si="2"/>
        <v>2</v>
      </c>
      <c r="J55" s="56">
        <f t="shared" si="5"/>
        <v>-1.0000000000000004</v>
      </c>
      <c r="K55" s="78"/>
      <c r="L55" s="81"/>
    </row>
    <row r="56" spans="2:12" x14ac:dyDescent="0.3">
      <c r="B56" s="92"/>
      <c r="C56" s="56" t="s">
        <v>10</v>
      </c>
      <c r="D56" s="7"/>
      <c r="E56" s="56">
        <f t="shared" si="0"/>
        <v>0</v>
      </c>
      <c r="F56" s="7">
        <f>P16</f>
        <v>0</v>
      </c>
      <c r="G56" s="56">
        <f t="shared" si="1"/>
        <v>0</v>
      </c>
      <c r="H56" s="7">
        <f>P33</f>
        <v>5</v>
      </c>
      <c r="I56" s="56">
        <f t="shared" si="2"/>
        <v>2</v>
      </c>
      <c r="J56" s="56">
        <f t="shared" si="5"/>
        <v>2</v>
      </c>
      <c r="K56" s="78"/>
      <c r="L56" s="81"/>
    </row>
    <row r="57" spans="2:12" x14ac:dyDescent="0.3">
      <c r="B57" s="92"/>
      <c r="C57" s="56" t="s">
        <v>11</v>
      </c>
      <c r="D57" s="7"/>
      <c r="E57" s="56">
        <f t="shared" si="0"/>
        <v>0</v>
      </c>
      <c r="F57" s="7">
        <f>Q16</f>
        <v>3</v>
      </c>
      <c r="G57" s="56">
        <f t="shared" si="1"/>
        <v>1.2000000000000002</v>
      </c>
      <c r="H57" s="7">
        <f>Q33</f>
        <v>5</v>
      </c>
      <c r="I57" s="56">
        <f t="shared" si="2"/>
        <v>2</v>
      </c>
      <c r="J57" s="56">
        <f t="shared" si="5"/>
        <v>3.2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7</v>
      </c>
      <c r="G58" s="4">
        <f t="shared" si="1"/>
        <v>2.8000000000000003</v>
      </c>
      <c r="H58" s="8">
        <f>R33</f>
        <v>5</v>
      </c>
      <c r="I58" s="4">
        <f t="shared" si="2"/>
        <v>2</v>
      </c>
      <c r="J58" s="4">
        <f t="shared" si="5"/>
        <v>4.8000000000000007</v>
      </c>
      <c r="K58" s="79"/>
      <c r="L58" s="82"/>
    </row>
    <row r="59" spans="2:12" x14ac:dyDescent="0.3">
      <c r="B59" s="99">
        <v>312</v>
      </c>
      <c r="C59" s="55" t="s">
        <v>8</v>
      </c>
      <c r="D59" s="6"/>
      <c r="E59" s="55">
        <f t="shared" si="0"/>
        <v>0</v>
      </c>
      <c r="F59" s="6">
        <f>N17</f>
        <v>-2</v>
      </c>
      <c r="G59" s="55">
        <f t="shared" si="1"/>
        <v>-0.8</v>
      </c>
      <c r="H59" s="6">
        <f>N34</f>
        <v>2</v>
      </c>
      <c r="I59" s="55">
        <f t="shared" si="2"/>
        <v>0.8</v>
      </c>
      <c r="J59" s="55">
        <f t="shared" si="5"/>
        <v>0</v>
      </c>
      <c r="K59" s="77">
        <f t="shared" ref="K59" si="21">SUM(J59:J63)</f>
        <v>-4.4000000000000004</v>
      </c>
      <c r="L59" s="80">
        <f t="shared" ref="L59:L69" si="22">COUNTIF($K$4:$K$73,"&gt;"&amp;K59)+1</f>
        <v>14</v>
      </c>
    </row>
    <row r="60" spans="2:12" x14ac:dyDescent="0.3">
      <c r="B60" s="100"/>
      <c r="C60" s="56" t="s">
        <v>9</v>
      </c>
      <c r="D60" s="7"/>
      <c r="E60" s="56">
        <f t="shared" si="0"/>
        <v>0</v>
      </c>
      <c r="F60" s="7">
        <f>O17</f>
        <v>-8</v>
      </c>
      <c r="G60" s="56">
        <f t="shared" si="1"/>
        <v>-3.2</v>
      </c>
      <c r="H60" s="7">
        <f>O34</f>
        <v>1</v>
      </c>
      <c r="I60" s="56">
        <f t="shared" si="2"/>
        <v>0.4</v>
      </c>
      <c r="J60" s="56">
        <f t="shared" si="5"/>
        <v>-2.8000000000000003</v>
      </c>
      <c r="K60" s="78"/>
      <c r="L60" s="81"/>
    </row>
    <row r="61" spans="2:12" x14ac:dyDescent="0.3">
      <c r="B61" s="100"/>
      <c r="C61" s="56" t="s">
        <v>10</v>
      </c>
      <c r="D61" s="7"/>
      <c r="E61" s="56">
        <f t="shared" si="0"/>
        <v>0</v>
      </c>
      <c r="F61" s="7">
        <f>P17</f>
        <v>-7</v>
      </c>
      <c r="G61" s="56">
        <f t="shared" si="1"/>
        <v>-2.8000000000000003</v>
      </c>
      <c r="H61" s="7">
        <f>P34</f>
        <v>5</v>
      </c>
      <c r="I61" s="56">
        <f t="shared" si="2"/>
        <v>2</v>
      </c>
      <c r="J61" s="56">
        <f t="shared" si="5"/>
        <v>-0.80000000000000027</v>
      </c>
      <c r="K61" s="78"/>
      <c r="L61" s="81"/>
    </row>
    <row r="62" spans="2:12" x14ac:dyDescent="0.3">
      <c r="B62" s="100"/>
      <c r="C62" s="56" t="s">
        <v>11</v>
      </c>
      <c r="D62" s="7"/>
      <c r="E62" s="56">
        <f t="shared" si="0"/>
        <v>0</v>
      </c>
      <c r="F62" s="7">
        <f>Q17</f>
        <v>-4</v>
      </c>
      <c r="G62" s="56">
        <f t="shared" si="1"/>
        <v>-1.6</v>
      </c>
      <c r="H62" s="7">
        <f>Q34</f>
        <v>5</v>
      </c>
      <c r="I62" s="56">
        <f t="shared" si="2"/>
        <v>2</v>
      </c>
      <c r="J62" s="56">
        <f t="shared" si="5"/>
        <v>0.39999999999999991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-4</v>
      </c>
      <c r="G63" s="4">
        <f t="shared" si="1"/>
        <v>-1.6</v>
      </c>
      <c r="H63" s="8">
        <f>R34</f>
        <v>1</v>
      </c>
      <c r="I63" s="4">
        <f t="shared" si="2"/>
        <v>0.4</v>
      </c>
      <c r="J63" s="4">
        <f t="shared" si="5"/>
        <v>-1.2000000000000002</v>
      </c>
      <c r="K63" s="79"/>
      <c r="L63" s="82"/>
    </row>
    <row r="64" spans="2:12" x14ac:dyDescent="0.3">
      <c r="B64" s="89">
        <v>313</v>
      </c>
      <c r="C64" s="55" t="s">
        <v>8</v>
      </c>
      <c r="D64" s="6"/>
      <c r="E64" s="55">
        <f t="shared" si="0"/>
        <v>0</v>
      </c>
      <c r="F64" s="6">
        <f>N18</f>
        <v>3</v>
      </c>
      <c r="G64" s="55">
        <f t="shared" si="1"/>
        <v>1.2000000000000002</v>
      </c>
      <c r="H64" s="6">
        <f>N35</f>
        <v>3</v>
      </c>
      <c r="I64" s="55">
        <f t="shared" si="2"/>
        <v>1.2000000000000002</v>
      </c>
      <c r="J64" s="55">
        <f t="shared" si="5"/>
        <v>2.4000000000000004</v>
      </c>
      <c r="K64" s="77">
        <f t="shared" ref="K64" si="23">SUM(J64:J68)</f>
        <v>15.200000000000001</v>
      </c>
      <c r="L64" s="80">
        <f t="shared" si="22"/>
        <v>5</v>
      </c>
    </row>
    <row r="65" spans="2:12" x14ac:dyDescent="0.3">
      <c r="B65" s="92"/>
      <c r="C65" s="56" t="s">
        <v>9</v>
      </c>
      <c r="D65" s="7"/>
      <c r="E65" s="56">
        <f t="shared" si="0"/>
        <v>0</v>
      </c>
      <c r="F65" s="7">
        <f>O18</f>
        <v>-1</v>
      </c>
      <c r="G65" s="56">
        <f t="shared" si="1"/>
        <v>-0.4</v>
      </c>
      <c r="H65" s="7">
        <f>O35</f>
        <v>5</v>
      </c>
      <c r="I65" s="56">
        <f t="shared" si="2"/>
        <v>2</v>
      </c>
      <c r="J65" s="56">
        <f t="shared" si="5"/>
        <v>1.6</v>
      </c>
      <c r="K65" s="78"/>
      <c r="L65" s="81"/>
    </row>
    <row r="66" spans="2:12" x14ac:dyDescent="0.3">
      <c r="B66" s="92"/>
      <c r="C66" s="56" t="s">
        <v>10</v>
      </c>
      <c r="D66" s="7"/>
      <c r="E66" s="56">
        <f t="shared" si="0"/>
        <v>0</v>
      </c>
      <c r="F66" s="7">
        <f>P18</f>
        <v>3</v>
      </c>
      <c r="G66" s="56">
        <f t="shared" si="1"/>
        <v>1.2000000000000002</v>
      </c>
      <c r="H66" s="7">
        <f>P35</f>
        <v>5</v>
      </c>
      <c r="I66" s="56">
        <f t="shared" si="2"/>
        <v>2</v>
      </c>
      <c r="J66" s="56">
        <f t="shared" si="5"/>
        <v>3.2</v>
      </c>
      <c r="K66" s="78"/>
      <c r="L66" s="81"/>
    </row>
    <row r="67" spans="2:12" x14ac:dyDescent="0.3">
      <c r="B67" s="92"/>
      <c r="C67" s="56" t="s">
        <v>11</v>
      </c>
      <c r="D67" s="7"/>
      <c r="E67" s="56">
        <f t="shared" si="0"/>
        <v>0</v>
      </c>
      <c r="F67" s="7">
        <f>Q18</f>
        <v>3</v>
      </c>
      <c r="G67" s="56">
        <f t="shared" si="1"/>
        <v>1.2000000000000002</v>
      </c>
      <c r="H67" s="7">
        <f>Q35</f>
        <v>5</v>
      </c>
      <c r="I67" s="56">
        <f t="shared" si="2"/>
        <v>2</v>
      </c>
      <c r="J67" s="56">
        <f t="shared" si="5"/>
        <v>3.2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7</v>
      </c>
      <c r="G68" s="4">
        <f t="shared" si="1"/>
        <v>2.8000000000000003</v>
      </c>
      <c r="H68" s="8">
        <f>R35</f>
        <v>5</v>
      </c>
      <c r="I68" s="4">
        <f t="shared" si="2"/>
        <v>2</v>
      </c>
      <c r="J68" s="4">
        <f t="shared" si="5"/>
        <v>4.8000000000000007</v>
      </c>
      <c r="K68" s="79"/>
      <c r="L68" s="82"/>
    </row>
    <row r="69" spans="2:12" x14ac:dyDescent="0.3">
      <c r="B69" s="99">
        <v>314</v>
      </c>
      <c r="C69" s="55" t="s">
        <v>8</v>
      </c>
      <c r="D69" s="6"/>
      <c r="E69" s="55">
        <f t="shared" ref="E69:E73" si="24">D69*0.2</f>
        <v>0</v>
      </c>
      <c r="F69" s="6">
        <f>N19</f>
        <v>8</v>
      </c>
      <c r="G69" s="55">
        <f t="shared" ref="G69:G73" si="25">F69*0.4</f>
        <v>3.2</v>
      </c>
      <c r="H69" s="6">
        <f>N36</f>
        <v>1</v>
      </c>
      <c r="I69" s="55">
        <f t="shared" ref="I69:I73" si="26">H69*0.4</f>
        <v>0.4</v>
      </c>
      <c r="J69" s="55">
        <f t="shared" si="5"/>
        <v>3.6</v>
      </c>
      <c r="K69" s="77">
        <f t="shared" ref="K69" si="27">SUM(J69:J73)</f>
        <v>11.800000000000002</v>
      </c>
      <c r="L69" s="80">
        <f t="shared" si="22"/>
        <v>9</v>
      </c>
    </row>
    <row r="70" spans="2:12" x14ac:dyDescent="0.3">
      <c r="B70" s="100"/>
      <c r="C70" s="56" t="s">
        <v>9</v>
      </c>
      <c r="D70" s="7"/>
      <c r="E70" s="56">
        <f t="shared" si="24"/>
        <v>0</v>
      </c>
      <c r="F70" s="7">
        <f>O19</f>
        <v>3</v>
      </c>
      <c r="G70" s="56">
        <f t="shared" si="25"/>
        <v>1.2000000000000002</v>
      </c>
      <c r="H70" s="7">
        <f>O36</f>
        <v>0</v>
      </c>
      <c r="I70" s="56">
        <f t="shared" si="26"/>
        <v>0</v>
      </c>
      <c r="J70" s="56">
        <f t="shared" si="5"/>
        <v>1.2000000000000002</v>
      </c>
      <c r="K70" s="78"/>
      <c r="L70" s="81"/>
    </row>
    <row r="71" spans="2:12" x14ac:dyDescent="0.3">
      <c r="B71" s="100"/>
      <c r="C71" s="56" t="s">
        <v>10</v>
      </c>
      <c r="D71" s="7">
        <v>-1</v>
      </c>
      <c r="E71" s="56">
        <f t="shared" si="24"/>
        <v>-0.2</v>
      </c>
      <c r="F71" s="7">
        <f>P19</f>
        <v>3</v>
      </c>
      <c r="G71" s="56">
        <f t="shared" si="25"/>
        <v>1.2000000000000002</v>
      </c>
      <c r="H71" s="7">
        <f>P36</f>
        <v>1</v>
      </c>
      <c r="I71" s="56">
        <f t="shared" si="26"/>
        <v>0.4</v>
      </c>
      <c r="J71" s="56">
        <f t="shared" si="5"/>
        <v>1.4000000000000004</v>
      </c>
      <c r="K71" s="78"/>
      <c r="L71" s="81"/>
    </row>
    <row r="72" spans="2:12" x14ac:dyDescent="0.3">
      <c r="B72" s="100"/>
      <c r="C72" s="56" t="s">
        <v>11</v>
      </c>
      <c r="D72" s="7"/>
      <c r="E72" s="56">
        <f t="shared" si="24"/>
        <v>0</v>
      </c>
      <c r="F72" s="7">
        <f>Q19</f>
        <v>3</v>
      </c>
      <c r="G72" s="56">
        <f t="shared" si="25"/>
        <v>1.2000000000000002</v>
      </c>
      <c r="H72" s="7">
        <f>Q36</f>
        <v>5</v>
      </c>
      <c r="I72" s="56">
        <f t="shared" si="26"/>
        <v>2</v>
      </c>
      <c r="J72" s="56">
        <f t="shared" si="5"/>
        <v>3.2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3</v>
      </c>
      <c r="G73" s="4">
        <f t="shared" si="25"/>
        <v>1.2000000000000002</v>
      </c>
      <c r="H73" s="8">
        <f>R36</f>
        <v>3</v>
      </c>
      <c r="I73" s="4">
        <f t="shared" si="26"/>
        <v>1.2000000000000002</v>
      </c>
      <c r="J73" s="4">
        <f t="shared" si="5"/>
        <v>2.4000000000000004</v>
      </c>
      <c r="K73" s="79"/>
      <c r="L73" s="82"/>
    </row>
  </sheetData>
  <protectedRanges>
    <protectedRange sqref="N4:R4 N20:R21 R6:R19 N6:N19 N23:R36" name="範圍1"/>
    <protectedRange sqref="N5:R5 N22:R22" name="範圍1_2_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7" priority="2" operator="between">
      <formula>1</formula>
      <formula>5</formula>
    </cfRule>
  </conditionalFormatting>
  <conditionalFormatting sqref="K4:K73">
    <cfRule type="cellIs" dxfId="26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9CD1-BBA4-4896-91A4-E3354E2B3737}">
  <sheetPr>
    <pageSetUpPr fitToPage="1"/>
  </sheetPr>
  <dimension ref="B1:R73"/>
  <sheetViews>
    <sheetView topLeftCell="A55" zoomScale="85" zoomScaleNormal="85" workbookViewId="0">
      <selection activeCell="P10" sqref="P10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54" t="s">
        <v>4</v>
      </c>
      <c r="K3" s="54" t="s">
        <v>5</v>
      </c>
      <c r="L3" s="97"/>
    </row>
    <row r="4" spans="2:18" x14ac:dyDescent="0.3">
      <c r="B4" s="89">
        <v>301</v>
      </c>
      <c r="C4" s="52" t="s">
        <v>8</v>
      </c>
      <c r="D4" s="6"/>
      <c r="E4" s="52">
        <f>D4*0.2</f>
        <v>0</v>
      </c>
      <c r="F4" s="6">
        <f>N6</f>
        <v>0</v>
      </c>
      <c r="G4" s="52">
        <f>F4*0.4</f>
        <v>0</v>
      </c>
      <c r="H4" s="6">
        <f>N23</f>
        <v>0</v>
      </c>
      <c r="I4" s="52">
        <f>H4*0.4</f>
        <v>0</v>
      </c>
      <c r="J4" s="52">
        <f>E4+G4+I4</f>
        <v>0</v>
      </c>
      <c r="K4" s="77">
        <f>SUM(J4:J8)</f>
        <v>10</v>
      </c>
      <c r="L4" s="80">
        <f>COUNTIF($K$4:$K$73,"&gt;"&amp;K4)+1</f>
        <v>1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92"/>
      <c r="C5" s="53" t="s">
        <v>9</v>
      </c>
      <c r="D5" s="7"/>
      <c r="E5" s="53">
        <f t="shared" ref="E5:E68" si="0">D5*0.2</f>
        <v>0</v>
      </c>
      <c r="F5" s="7">
        <f>O6</f>
        <v>5</v>
      </c>
      <c r="G5" s="53">
        <f t="shared" ref="G5:G68" si="1">F5*0.4</f>
        <v>2</v>
      </c>
      <c r="H5" s="7">
        <f>O23</f>
        <v>5</v>
      </c>
      <c r="I5" s="53">
        <f t="shared" ref="I5:I68" si="2">H5*0.4</f>
        <v>2</v>
      </c>
      <c r="J5" s="53">
        <f t="shared" ref="J5:J8" si="3">E5+G5+I5</f>
        <v>4</v>
      </c>
      <c r="K5" s="78"/>
      <c r="L5" s="81"/>
      <c r="N5" s="21">
        <v>45971</v>
      </c>
      <c r="O5" s="21">
        <v>45972</v>
      </c>
      <c r="P5" s="21">
        <v>45973</v>
      </c>
      <c r="Q5" s="21">
        <v>45974</v>
      </c>
      <c r="R5" s="21">
        <v>45975</v>
      </c>
    </row>
    <row r="6" spans="2:18" x14ac:dyDescent="0.3">
      <c r="B6" s="92"/>
      <c r="C6" s="53" t="s">
        <v>10</v>
      </c>
      <c r="D6" s="7"/>
      <c r="E6" s="53">
        <f t="shared" si="0"/>
        <v>0</v>
      </c>
      <c r="F6" s="7">
        <f>P6</f>
        <v>0</v>
      </c>
      <c r="G6" s="53">
        <f t="shared" si="1"/>
        <v>0</v>
      </c>
      <c r="H6" s="7">
        <f>P23</f>
        <v>0</v>
      </c>
      <c r="I6" s="53">
        <f t="shared" si="2"/>
        <v>0</v>
      </c>
      <c r="J6" s="53">
        <f t="shared" si="3"/>
        <v>0</v>
      </c>
      <c r="K6" s="78"/>
      <c r="L6" s="81"/>
      <c r="M6" s="11">
        <v>1</v>
      </c>
      <c r="N6" s="22"/>
      <c r="O6" s="22">
        <v>5</v>
      </c>
      <c r="P6" s="22"/>
      <c r="Q6" s="22">
        <v>5</v>
      </c>
      <c r="R6" s="22">
        <v>5</v>
      </c>
    </row>
    <row r="7" spans="2:18" x14ac:dyDescent="0.3">
      <c r="B7" s="92"/>
      <c r="C7" s="53" t="s">
        <v>11</v>
      </c>
      <c r="D7" s="7"/>
      <c r="E7" s="53">
        <f t="shared" si="0"/>
        <v>0</v>
      </c>
      <c r="F7" s="7">
        <f>Q6</f>
        <v>5</v>
      </c>
      <c r="G7" s="53">
        <f t="shared" si="1"/>
        <v>2</v>
      </c>
      <c r="H7" s="7">
        <f>Q23</f>
        <v>0</v>
      </c>
      <c r="I7" s="53">
        <f t="shared" si="2"/>
        <v>0</v>
      </c>
      <c r="J7" s="53">
        <f t="shared" si="3"/>
        <v>2</v>
      </c>
      <c r="K7" s="78"/>
      <c r="L7" s="81"/>
      <c r="M7" s="11">
        <v>2</v>
      </c>
      <c r="N7" s="22"/>
      <c r="O7" s="22">
        <v>-8</v>
      </c>
      <c r="P7" s="22"/>
      <c r="Q7" s="22">
        <v>4</v>
      </c>
      <c r="R7" s="22">
        <v>1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79"/>
      <c r="L8" s="82"/>
      <c r="M8" s="11">
        <v>3</v>
      </c>
      <c r="N8" s="22"/>
      <c r="O8" s="22">
        <v>4</v>
      </c>
      <c r="P8" s="22"/>
      <c r="Q8" s="22">
        <v>2</v>
      </c>
      <c r="R8" s="22">
        <v>5</v>
      </c>
    </row>
    <row r="9" spans="2:18" x14ac:dyDescent="0.3">
      <c r="B9" s="99">
        <v>302</v>
      </c>
      <c r="C9" s="52" t="s">
        <v>8</v>
      </c>
      <c r="D9" s="6"/>
      <c r="E9" s="52">
        <f t="shared" si="0"/>
        <v>0</v>
      </c>
      <c r="F9" s="6">
        <f>N7</f>
        <v>0</v>
      </c>
      <c r="G9" s="52">
        <f t="shared" si="1"/>
        <v>0</v>
      </c>
      <c r="H9" s="6">
        <f>N24</f>
        <v>0</v>
      </c>
      <c r="I9" s="52">
        <f t="shared" si="2"/>
        <v>0</v>
      </c>
      <c r="J9" s="52">
        <f>E9+G9+I9</f>
        <v>0</v>
      </c>
      <c r="K9" s="77">
        <f>SUM(J9:J13)</f>
        <v>-3.0000000000000004</v>
      </c>
      <c r="L9" s="80">
        <f t="shared" ref="L9" si="4">COUNTIF($K$4:$K$73,"&gt;"&amp;K9)+1</f>
        <v>13</v>
      </c>
      <c r="M9" s="11">
        <v>4</v>
      </c>
      <c r="N9" s="22"/>
      <c r="O9" s="22">
        <v>2</v>
      </c>
      <c r="P9" s="22"/>
      <c r="Q9" s="22">
        <v>3</v>
      </c>
      <c r="R9" s="22">
        <v>2</v>
      </c>
    </row>
    <row r="10" spans="2:18" x14ac:dyDescent="0.3">
      <c r="B10" s="100"/>
      <c r="C10" s="53" t="s">
        <v>9</v>
      </c>
      <c r="D10" s="7">
        <v>-1</v>
      </c>
      <c r="E10" s="53">
        <f t="shared" si="0"/>
        <v>-0.2</v>
      </c>
      <c r="F10" s="7">
        <f>O7</f>
        <v>-8</v>
      </c>
      <c r="G10" s="53">
        <f t="shared" si="1"/>
        <v>-3.2</v>
      </c>
      <c r="H10" s="7">
        <f>O24</f>
        <v>-1</v>
      </c>
      <c r="I10" s="53">
        <f t="shared" si="2"/>
        <v>-0.4</v>
      </c>
      <c r="J10" s="53">
        <f t="shared" ref="J10:J73" si="5">E10+G10+I10</f>
        <v>-3.8000000000000003</v>
      </c>
      <c r="K10" s="78"/>
      <c r="L10" s="81"/>
      <c r="M10" s="11">
        <v>5</v>
      </c>
      <c r="N10" s="22"/>
      <c r="O10" s="22">
        <v>5</v>
      </c>
      <c r="P10" s="22"/>
      <c r="Q10" s="22">
        <v>5</v>
      </c>
      <c r="R10" s="22">
        <v>5</v>
      </c>
    </row>
    <row r="11" spans="2:18" x14ac:dyDescent="0.3">
      <c r="B11" s="100"/>
      <c r="C11" s="53" t="s">
        <v>10</v>
      </c>
      <c r="D11" s="7"/>
      <c r="E11" s="53">
        <f t="shared" si="0"/>
        <v>0</v>
      </c>
      <c r="F11" s="7">
        <f>P7</f>
        <v>0</v>
      </c>
      <c r="G11" s="53">
        <f t="shared" si="1"/>
        <v>0</v>
      </c>
      <c r="H11" s="7">
        <f>P24</f>
        <v>0</v>
      </c>
      <c r="I11" s="53">
        <f t="shared" si="2"/>
        <v>0</v>
      </c>
      <c r="J11" s="53">
        <f t="shared" si="5"/>
        <v>0</v>
      </c>
      <c r="K11" s="78"/>
      <c r="L11" s="81"/>
      <c r="M11" s="11">
        <v>6</v>
      </c>
      <c r="N11" s="36"/>
      <c r="O11" s="36">
        <v>5</v>
      </c>
      <c r="P11" s="36"/>
      <c r="Q11" s="36">
        <v>5</v>
      </c>
      <c r="R11" s="36">
        <v>5</v>
      </c>
    </row>
    <row r="12" spans="2:18" x14ac:dyDescent="0.3">
      <c r="B12" s="100"/>
      <c r="C12" s="53" t="s">
        <v>11</v>
      </c>
      <c r="D12" s="7"/>
      <c r="E12" s="53">
        <f t="shared" si="0"/>
        <v>0</v>
      </c>
      <c r="F12" s="7">
        <f>Q7</f>
        <v>4</v>
      </c>
      <c r="G12" s="53">
        <f t="shared" si="1"/>
        <v>1.6</v>
      </c>
      <c r="H12" s="7">
        <f>Q24</f>
        <v>0</v>
      </c>
      <c r="I12" s="53">
        <f t="shared" si="2"/>
        <v>0</v>
      </c>
      <c r="J12" s="53">
        <f t="shared" si="5"/>
        <v>1.6</v>
      </c>
      <c r="K12" s="78"/>
      <c r="L12" s="81"/>
      <c r="M12" s="11">
        <v>7</v>
      </c>
      <c r="N12" s="36"/>
      <c r="O12" s="36">
        <v>4</v>
      </c>
      <c r="P12" s="36"/>
      <c r="Q12" s="36">
        <v>4</v>
      </c>
      <c r="R12" s="36">
        <v>4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1</v>
      </c>
      <c r="G13" s="4">
        <f t="shared" si="1"/>
        <v>0.4</v>
      </c>
      <c r="H13" s="8">
        <f>R24</f>
        <v>-3</v>
      </c>
      <c r="I13" s="4">
        <f t="shared" si="2"/>
        <v>-1.2000000000000002</v>
      </c>
      <c r="J13" s="4">
        <f t="shared" si="5"/>
        <v>-0.80000000000000016</v>
      </c>
      <c r="K13" s="79"/>
      <c r="L13" s="82"/>
      <c r="M13" s="11">
        <v>8</v>
      </c>
      <c r="N13" s="36"/>
      <c r="O13" s="36">
        <v>5</v>
      </c>
      <c r="P13" s="36"/>
      <c r="Q13" s="36">
        <v>5</v>
      </c>
      <c r="R13" s="36">
        <v>-2</v>
      </c>
    </row>
    <row r="14" spans="2:18" x14ac:dyDescent="0.3">
      <c r="B14" s="89">
        <v>303</v>
      </c>
      <c r="C14" s="52" t="s">
        <v>8</v>
      </c>
      <c r="D14" s="6"/>
      <c r="E14" s="52">
        <f t="shared" si="0"/>
        <v>0</v>
      </c>
      <c r="F14" s="6">
        <f>N8</f>
        <v>0</v>
      </c>
      <c r="G14" s="52">
        <f t="shared" si="1"/>
        <v>0</v>
      </c>
      <c r="H14" s="6">
        <f>N25</f>
        <v>0</v>
      </c>
      <c r="I14" s="52">
        <f t="shared" si="2"/>
        <v>0</v>
      </c>
      <c r="J14" s="52">
        <f t="shared" si="5"/>
        <v>0</v>
      </c>
      <c r="K14" s="77">
        <f t="shared" ref="K14" si="6">SUM(J14:J18)</f>
        <v>7.6000000000000005</v>
      </c>
      <c r="L14" s="80">
        <f t="shared" ref="L14" si="7">COUNTIF($K$4:$K$73,"&gt;"&amp;K14)+1</f>
        <v>6</v>
      </c>
      <c r="M14" s="11">
        <v>9</v>
      </c>
      <c r="N14" s="36"/>
      <c r="O14" s="36">
        <v>-3</v>
      </c>
      <c r="P14" s="36"/>
      <c r="Q14" s="36">
        <v>4</v>
      </c>
      <c r="R14" s="36">
        <v>-7</v>
      </c>
    </row>
    <row r="15" spans="2:18" x14ac:dyDescent="0.3">
      <c r="B15" s="92"/>
      <c r="C15" s="53" t="s">
        <v>9</v>
      </c>
      <c r="D15" s="7"/>
      <c r="E15" s="53">
        <f t="shared" si="0"/>
        <v>0</v>
      </c>
      <c r="F15" s="7">
        <f>O8</f>
        <v>4</v>
      </c>
      <c r="G15" s="53">
        <f t="shared" si="1"/>
        <v>1.6</v>
      </c>
      <c r="H15" s="7">
        <f>O25</f>
        <v>3</v>
      </c>
      <c r="I15" s="53">
        <f t="shared" si="2"/>
        <v>1.2000000000000002</v>
      </c>
      <c r="J15" s="53">
        <f t="shared" si="5"/>
        <v>2.8000000000000003</v>
      </c>
      <c r="K15" s="78"/>
      <c r="L15" s="81"/>
      <c r="M15" s="11">
        <v>10</v>
      </c>
      <c r="N15" s="36"/>
      <c r="O15" s="36">
        <v>5</v>
      </c>
      <c r="P15" s="36"/>
      <c r="Q15" s="36">
        <v>5</v>
      </c>
      <c r="R15" s="36">
        <v>5</v>
      </c>
    </row>
    <row r="16" spans="2:18" x14ac:dyDescent="0.3">
      <c r="B16" s="92"/>
      <c r="C16" s="53" t="s">
        <v>10</v>
      </c>
      <c r="D16" s="7"/>
      <c r="E16" s="53">
        <f t="shared" si="0"/>
        <v>0</v>
      </c>
      <c r="F16" s="7">
        <f>P8</f>
        <v>0</v>
      </c>
      <c r="G16" s="53">
        <f t="shared" si="1"/>
        <v>0</v>
      </c>
      <c r="H16" s="7">
        <f>P25</f>
        <v>0</v>
      </c>
      <c r="I16" s="53">
        <f t="shared" si="2"/>
        <v>0</v>
      </c>
      <c r="J16" s="53">
        <f t="shared" si="5"/>
        <v>0</v>
      </c>
      <c r="K16" s="78"/>
      <c r="L16" s="81"/>
      <c r="M16" s="11">
        <v>11</v>
      </c>
      <c r="N16" s="22"/>
      <c r="O16" s="22">
        <v>5</v>
      </c>
      <c r="P16" s="22"/>
      <c r="Q16" s="22">
        <v>5</v>
      </c>
      <c r="R16" s="22">
        <v>4</v>
      </c>
    </row>
    <row r="17" spans="2:18" x14ac:dyDescent="0.3">
      <c r="B17" s="92"/>
      <c r="C17" s="53" t="s">
        <v>11</v>
      </c>
      <c r="D17" s="7"/>
      <c r="E17" s="53">
        <f t="shared" si="0"/>
        <v>0</v>
      </c>
      <c r="F17" s="7">
        <f>Q8</f>
        <v>2</v>
      </c>
      <c r="G17" s="53">
        <f t="shared" si="1"/>
        <v>0.8</v>
      </c>
      <c r="H17" s="7">
        <f>Q25</f>
        <v>0</v>
      </c>
      <c r="I17" s="53">
        <f t="shared" si="2"/>
        <v>0</v>
      </c>
      <c r="J17" s="53">
        <f t="shared" si="5"/>
        <v>0.8</v>
      </c>
      <c r="K17" s="78"/>
      <c r="L17" s="81"/>
      <c r="M17" s="11">
        <v>12</v>
      </c>
      <c r="N17" s="22"/>
      <c r="O17" s="22">
        <v>2</v>
      </c>
      <c r="P17" s="22"/>
      <c r="Q17" s="22">
        <v>2</v>
      </c>
      <c r="R17" s="22">
        <v>4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79"/>
      <c r="L18" s="82"/>
      <c r="M18" s="11">
        <v>13</v>
      </c>
      <c r="N18" s="22"/>
      <c r="O18" s="22">
        <v>5</v>
      </c>
      <c r="P18" s="22"/>
      <c r="Q18" s="22">
        <v>5</v>
      </c>
      <c r="R18" s="22">
        <v>5</v>
      </c>
    </row>
    <row r="19" spans="2:18" ht="18.8" thickBot="1" x14ac:dyDescent="0.35">
      <c r="B19" s="99">
        <v>304</v>
      </c>
      <c r="C19" s="52" t="s">
        <v>8</v>
      </c>
      <c r="D19" s="6"/>
      <c r="E19" s="52">
        <f t="shared" si="0"/>
        <v>0</v>
      </c>
      <c r="F19" s="6">
        <f>N9</f>
        <v>0</v>
      </c>
      <c r="G19" s="52">
        <f t="shared" si="1"/>
        <v>0</v>
      </c>
      <c r="H19" s="6">
        <f>N26</f>
        <v>0</v>
      </c>
      <c r="I19" s="52">
        <f t="shared" si="2"/>
        <v>0</v>
      </c>
      <c r="J19" s="52">
        <f t="shared" si="5"/>
        <v>0</v>
      </c>
      <c r="K19" s="77">
        <f t="shared" ref="K19" si="8">SUM(J19:J23)</f>
        <v>2.2000000000000002</v>
      </c>
      <c r="L19" s="80">
        <f t="shared" ref="L19" si="9">COUNTIF($K$4:$K$73,"&gt;"&amp;K19)+1</f>
        <v>12</v>
      </c>
      <c r="M19" s="11">
        <v>14</v>
      </c>
      <c r="N19" s="26"/>
      <c r="O19" s="22">
        <v>5</v>
      </c>
      <c r="P19" s="22"/>
      <c r="Q19" s="22">
        <v>5</v>
      </c>
      <c r="R19" s="22">
        <v>4</v>
      </c>
    </row>
    <row r="20" spans="2:18" ht="18.8" thickBot="1" x14ac:dyDescent="0.35">
      <c r="B20" s="100"/>
      <c r="C20" s="53" t="s">
        <v>9</v>
      </c>
      <c r="D20" s="7"/>
      <c r="E20" s="53">
        <f t="shared" si="0"/>
        <v>0</v>
      </c>
      <c r="F20" s="7">
        <f>O9</f>
        <v>2</v>
      </c>
      <c r="G20" s="53">
        <f t="shared" si="1"/>
        <v>0.8</v>
      </c>
      <c r="H20" s="7">
        <f>O26</f>
        <v>1</v>
      </c>
      <c r="I20" s="53">
        <f t="shared" si="2"/>
        <v>0.4</v>
      </c>
      <c r="J20" s="53">
        <f t="shared" si="5"/>
        <v>1.2000000000000002</v>
      </c>
      <c r="K20" s="78"/>
      <c r="L20" s="81"/>
    </row>
    <row r="21" spans="2:18" x14ac:dyDescent="0.3">
      <c r="B21" s="100"/>
      <c r="C21" s="53" t="s">
        <v>10</v>
      </c>
      <c r="D21" s="7"/>
      <c r="E21" s="53">
        <f t="shared" si="0"/>
        <v>0</v>
      </c>
      <c r="F21" s="7">
        <f>P9</f>
        <v>0</v>
      </c>
      <c r="G21" s="53">
        <f t="shared" si="1"/>
        <v>0</v>
      </c>
      <c r="H21" s="7">
        <f>P26</f>
        <v>0</v>
      </c>
      <c r="I21" s="53">
        <f t="shared" si="2"/>
        <v>0</v>
      </c>
      <c r="J21" s="53">
        <f t="shared" si="5"/>
        <v>0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100"/>
      <c r="C22" s="53" t="s">
        <v>11</v>
      </c>
      <c r="D22" s="7">
        <v>-1</v>
      </c>
      <c r="E22" s="53">
        <f t="shared" si="0"/>
        <v>-0.2</v>
      </c>
      <c r="F22" s="7">
        <f>Q9</f>
        <v>3</v>
      </c>
      <c r="G22" s="53">
        <f t="shared" si="1"/>
        <v>1.2000000000000002</v>
      </c>
      <c r="H22" s="7">
        <f>Q26</f>
        <v>0</v>
      </c>
      <c r="I22" s="53">
        <f t="shared" si="2"/>
        <v>0</v>
      </c>
      <c r="J22" s="53">
        <f t="shared" si="5"/>
        <v>1.0000000000000002</v>
      </c>
      <c r="K22" s="78"/>
      <c r="L22" s="81"/>
      <c r="N22" s="21">
        <v>45971</v>
      </c>
      <c r="O22" s="21">
        <v>45972</v>
      </c>
      <c r="P22" s="21">
        <v>45973</v>
      </c>
      <c r="Q22" s="21">
        <v>45974</v>
      </c>
      <c r="R22" s="21">
        <v>45975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2</v>
      </c>
      <c r="G23" s="4">
        <f t="shared" si="1"/>
        <v>0.8</v>
      </c>
      <c r="H23" s="8">
        <f>R26</f>
        <v>-2</v>
      </c>
      <c r="I23" s="4">
        <f t="shared" si="2"/>
        <v>-0.8</v>
      </c>
      <c r="J23" s="4">
        <f t="shared" si="5"/>
        <v>0</v>
      </c>
      <c r="K23" s="79"/>
      <c r="L23" s="82"/>
      <c r="M23" s="11">
        <v>1</v>
      </c>
      <c r="N23" s="22"/>
      <c r="O23" s="22">
        <v>5</v>
      </c>
      <c r="P23" s="22"/>
      <c r="Q23" s="22"/>
      <c r="R23" s="22">
        <v>5</v>
      </c>
    </row>
    <row r="24" spans="2:18" x14ac:dyDescent="0.3">
      <c r="B24" s="89">
        <v>305</v>
      </c>
      <c r="C24" s="52" t="s">
        <v>8</v>
      </c>
      <c r="D24" s="6"/>
      <c r="E24" s="52">
        <f t="shared" si="0"/>
        <v>0</v>
      </c>
      <c r="F24" s="6">
        <f>N10</f>
        <v>0</v>
      </c>
      <c r="G24" s="52">
        <f t="shared" si="1"/>
        <v>0</v>
      </c>
      <c r="H24" s="6">
        <f>N27</f>
        <v>0</v>
      </c>
      <c r="I24" s="52">
        <f t="shared" si="2"/>
        <v>0</v>
      </c>
      <c r="J24" s="52">
        <f t="shared" si="5"/>
        <v>0</v>
      </c>
      <c r="K24" s="77">
        <f t="shared" ref="K24" si="10">SUM(J24:J28)</f>
        <v>10</v>
      </c>
      <c r="L24" s="80">
        <f t="shared" ref="L24:L34" si="11">COUNTIF($K$4:$K$73,"&gt;"&amp;K24)+1</f>
        <v>1</v>
      </c>
      <c r="M24" s="11">
        <v>2</v>
      </c>
      <c r="N24" s="22"/>
      <c r="O24" s="32">
        <v>-1</v>
      </c>
      <c r="P24" s="32"/>
      <c r="Q24" s="32"/>
      <c r="R24" s="32">
        <v>-3</v>
      </c>
    </row>
    <row r="25" spans="2:18" x14ac:dyDescent="0.3">
      <c r="B25" s="92"/>
      <c r="C25" s="53" t="s">
        <v>9</v>
      </c>
      <c r="D25" s="7"/>
      <c r="E25" s="53">
        <f t="shared" si="0"/>
        <v>0</v>
      </c>
      <c r="F25" s="7">
        <f>O10</f>
        <v>5</v>
      </c>
      <c r="G25" s="53">
        <f t="shared" si="1"/>
        <v>2</v>
      </c>
      <c r="H25" s="7">
        <f>O27</f>
        <v>5</v>
      </c>
      <c r="I25" s="53">
        <f t="shared" si="2"/>
        <v>2</v>
      </c>
      <c r="J25" s="53">
        <f t="shared" si="5"/>
        <v>4</v>
      </c>
      <c r="K25" s="78"/>
      <c r="L25" s="81"/>
      <c r="M25" s="11">
        <v>3</v>
      </c>
      <c r="N25" s="22"/>
      <c r="O25" s="22">
        <v>3</v>
      </c>
      <c r="P25" s="22"/>
      <c r="Q25" s="22"/>
      <c r="R25" s="32">
        <v>5</v>
      </c>
    </row>
    <row r="26" spans="2:18" x14ac:dyDescent="0.3">
      <c r="B26" s="92"/>
      <c r="C26" s="53" t="s">
        <v>10</v>
      </c>
      <c r="D26" s="7"/>
      <c r="E26" s="53">
        <f t="shared" si="0"/>
        <v>0</v>
      </c>
      <c r="F26" s="7">
        <f>P10</f>
        <v>0</v>
      </c>
      <c r="G26" s="53">
        <f t="shared" si="1"/>
        <v>0</v>
      </c>
      <c r="H26" s="7">
        <f>P27</f>
        <v>0</v>
      </c>
      <c r="I26" s="53">
        <f t="shared" si="2"/>
        <v>0</v>
      </c>
      <c r="J26" s="53">
        <f t="shared" si="5"/>
        <v>0</v>
      </c>
      <c r="K26" s="78"/>
      <c r="L26" s="81"/>
      <c r="M26" s="11">
        <v>4</v>
      </c>
      <c r="N26" s="22"/>
      <c r="O26" s="32">
        <v>1</v>
      </c>
      <c r="P26" s="32"/>
      <c r="Q26" s="32"/>
      <c r="R26" s="32">
        <v>-2</v>
      </c>
    </row>
    <row r="27" spans="2:18" x14ac:dyDescent="0.3">
      <c r="B27" s="92"/>
      <c r="C27" s="53" t="s">
        <v>11</v>
      </c>
      <c r="D27" s="7"/>
      <c r="E27" s="53">
        <f t="shared" si="0"/>
        <v>0</v>
      </c>
      <c r="F27" s="7">
        <f>Q10</f>
        <v>5</v>
      </c>
      <c r="G27" s="53">
        <f t="shared" si="1"/>
        <v>2</v>
      </c>
      <c r="H27" s="7">
        <f>Q27</f>
        <v>0</v>
      </c>
      <c r="I27" s="53">
        <f t="shared" si="2"/>
        <v>0</v>
      </c>
      <c r="J27" s="53">
        <f t="shared" si="5"/>
        <v>2</v>
      </c>
      <c r="K27" s="78"/>
      <c r="L27" s="81"/>
      <c r="M27" s="11">
        <v>5</v>
      </c>
      <c r="N27" s="22"/>
      <c r="O27" s="32">
        <v>5</v>
      </c>
      <c r="P27" s="32"/>
      <c r="Q27" s="32"/>
      <c r="R27" s="3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79"/>
      <c r="L28" s="82"/>
      <c r="M28" s="11">
        <v>6</v>
      </c>
      <c r="N28" s="36"/>
      <c r="O28" s="36">
        <v>4</v>
      </c>
      <c r="P28" s="36"/>
      <c r="Q28" s="36"/>
      <c r="R28" s="37">
        <v>5</v>
      </c>
    </row>
    <row r="29" spans="2:18" x14ac:dyDescent="0.3">
      <c r="B29" s="99">
        <v>306</v>
      </c>
      <c r="C29" s="52" t="s">
        <v>8</v>
      </c>
      <c r="D29" s="6"/>
      <c r="E29" s="52">
        <f t="shared" si="0"/>
        <v>0</v>
      </c>
      <c r="F29" s="6">
        <f>N11</f>
        <v>0</v>
      </c>
      <c r="G29" s="52">
        <f t="shared" si="1"/>
        <v>0</v>
      </c>
      <c r="H29" s="6">
        <f>N28</f>
        <v>0</v>
      </c>
      <c r="I29" s="52">
        <f t="shared" si="2"/>
        <v>0</v>
      </c>
      <c r="J29" s="52">
        <f t="shared" si="5"/>
        <v>0</v>
      </c>
      <c r="K29" s="77">
        <f t="shared" ref="K29" si="12">SUM(J29:J33)</f>
        <v>9.6</v>
      </c>
      <c r="L29" s="80">
        <f t="shared" si="11"/>
        <v>5</v>
      </c>
      <c r="M29" s="11">
        <v>7</v>
      </c>
      <c r="N29" s="36"/>
      <c r="O29" s="36">
        <v>3</v>
      </c>
      <c r="P29" s="36"/>
      <c r="Q29" s="36"/>
      <c r="R29" s="37">
        <v>4</v>
      </c>
    </row>
    <row r="30" spans="2:18" x14ac:dyDescent="0.3">
      <c r="B30" s="100"/>
      <c r="C30" s="53" t="s">
        <v>9</v>
      </c>
      <c r="D30" s="7"/>
      <c r="E30" s="53">
        <f t="shared" si="0"/>
        <v>0</v>
      </c>
      <c r="F30" s="7">
        <f>O11</f>
        <v>5</v>
      </c>
      <c r="G30" s="53">
        <f t="shared" si="1"/>
        <v>2</v>
      </c>
      <c r="H30" s="7">
        <f>O28</f>
        <v>4</v>
      </c>
      <c r="I30" s="53">
        <f t="shared" si="2"/>
        <v>1.6</v>
      </c>
      <c r="J30" s="53">
        <f t="shared" si="5"/>
        <v>3.6</v>
      </c>
      <c r="K30" s="78"/>
      <c r="L30" s="81"/>
      <c r="M30" s="11">
        <v>8</v>
      </c>
      <c r="N30" s="36"/>
      <c r="O30" s="36">
        <v>4</v>
      </c>
      <c r="P30" s="36"/>
      <c r="Q30" s="36"/>
      <c r="R30" s="37">
        <v>4</v>
      </c>
    </row>
    <row r="31" spans="2:18" x14ac:dyDescent="0.3">
      <c r="B31" s="100"/>
      <c r="C31" s="53" t="s">
        <v>10</v>
      </c>
      <c r="D31" s="7"/>
      <c r="E31" s="53">
        <f t="shared" si="0"/>
        <v>0</v>
      </c>
      <c r="F31" s="7">
        <f>P11</f>
        <v>0</v>
      </c>
      <c r="G31" s="53">
        <f t="shared" si="1"/>
        <v>0</v>
      </c>
      <c r="H31" s="7">
        <f>P28</f>
        <v>0</v>
      </c>
      <c r="I31" s="53">
        <f t="shared" si="2"/>
        <v>0</v>
      </c>
      <c r="J31" s="53">
        <f t="shared" si="5"/>
        <v>0</v>
      </c>
      <c r="K31" s="78"/>
      <c r="L31" s="81"/>
      <c r="M31" s="11">
        <v>9</v>
      </c>
      <c r="N31" s="36"/>
      <c r="O31" s="36">
        <v>4</v>
      </c>
      <c r="P31" s="36"/>
      <c r="Q31" s="36"/>
      <c r="R31" s="37">
        <v>-10</v>
      </c>
    </row>
    <row r="32" spans="2:18" x14ac:dyDescent="0.3">
      <c r="B32" s="100"/>
      <c r="C32" s="53" t="s">
        <v>11</v>
      </c>
      <c r="D32" s="7"/>
      <c r="E32" s="53">
        <f t="shared" si="0"/>
        <v>0</v>
      </c>
      <c r="F32" s="7">
        <f>Q11</f>
        <v>5</v>
      </c>
      <c r="G32" s="53">
        <f t="shared" si="1"/>
        <v>2</v>
      </c>
      <c r="H32" s="7">
        <f>Q28</f>
        <v>0</v>
      </c>
      <c r="I32" s="53">
        <f t="shared" si="2"/>
        <v>0</v>
      </c>
      <c r="J32" s="53">
        <f t="shared" si="5"/>
        <v>2</v>
      </c>
      <c r="K32" s="78"/>
      <c r="L32" s="81"/>
      <c r="M32" s="11">
        <v>10</v>
      </c>
      <c r="N32" s="36"/>
      <c r="O32" s="36">
        <v>5</v>
      </c>
      <c r="P32" s="36"/>
      <c r="Q32" s="36"/>
      <c r="R32" s="37">
        <v>5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79"/>
      <c r="L33" s="82"/>
      <c r="M33" s="11">
        <v>11</v>
      </c>
      <c r="N33" s="22"/>
      <c r="O33" s="22">
        <v>2</v>
      </c>
      <c r="P33" s="22"/>
      <c r="Q33" s="22"/>
      <c r="R33" s="32">
        <v>2</v>
      </c>
    </row>
    <row r="34" spans="2:18" x14ac:dyDescent="0.3">
      <c r="B34" s="89">
        <v>307</v>
      </c>
      <c r="C34" s="52" t="s">
        <v>8</v>
      </c>
      <c r="D34" s="6"/>
      <c r="E34" s="52">
        <f t="shared" si="0"/>
        <v>0</v>
      </c>
      <c r="F34" s="6">
        <f>N12</f>
        <v>0</v>
      </c>
      <c r="G34" s="52">
        <f t="shared" si="1"/>
        <v>0</v>
      </c>
      <c r="H34" s="6">
        <f>N29</f>
        <v>0</v>
      </c>
      <c r="I34" s="52">
        <f t="shared" si="2"/>
        <v>0</v>
      </c>
      <c r="J34" s="52">
        <f t="shared" si="5"/>
        <v>0</v>
      </c>
      <c r="K34" s="77">
        <f t="shared" ref="K34" si="13">SUM(J34:J38)</f>
        <v>7.6000000000000005</v>
      </c>
      <c r="L34" s="80">
        <f t="shared" si="11"/>
        <v>6</v>
      </c>
      <c r="M34" s="11">
        <v>12</v>
      </c>
      <c r="N34" s="22"/>
      <c r="O34" s="22">
        <v>5</v>
      </c>
      <c r="P34" s="22"/>
      <c r="Q34" s="22"/>
      <c r="R34" s="32">
        <v>-2</v>
      </c>
    </row>
    <row r="35" spans="2:18" x14ac:dyDescent="0.3">
      <c r="B35" s="92"/>
      <c r="C35" s="53" t="s">
        <v>9</v>
      </c>
      <c r="D35" s="7"/>
      <c r="E35" s="53">
        <f t="shared" si="0"/>
        <v>0</v>
      </c>
      <c r="F35" s="7">
        <f>O12</f>
        <v>4</v>
      </c>
      <c r="G35" s="53">
        <f t="shared" si="1"/>
        <v>1.6</v>
      </c>
      <c r="H35" s="7">
        <f>O29</f>
        <v>3</v>
      </c>
      <c r="I35" s="53">
        <f t="shared" si="2"/>
        <v>1.2000000000000002</v>
      </c>
      <c r="J35" s="53">
        <f t="shared" si="5"/>
        <v>2.8000000000000003</v>
      </c>
      <c r="K35" s="78"/>
      <c r="L35" s="81"/>
      <c r="M35" s="11">
        <v>13</v>
      </c>
      <c r="N35" s="22"/>
      <c r="O35" s="22">
        <v>5</v>
      </c>
      <c r="P35" s="22"/>
      <c r="Q35" s="22"/>
      <c r="R35" s="32">
        <v>5</v>
      </c>
    </row>
    <row r="36" spans="2:18" ht="18.8" thickBot="1" x14ac:dyDescent="0.35">
      <c r="B36" s="92"/>
      <c r="C36" s="53" t="s">
        <v>10</v>
      </c>
      <c r="D36" s="7"/>
      <c r="E36" s="53">
        <f t="shared" si="0"/>
        <v>0</v>
      </c>
      <c r="F36" s="7">
        <f>P12</f>
        <v>0</v>
      </c>
      <c r="G36" s="53">
        <f t="shared" si="1"/>
        <v>0</v>
      </c>
      <c r="H36" s="7">
        <f>P29</f>
        <v>0</v>
      </c>
      <c r="I36" s="53">
        <f t="shared" si="2"/>
        <v>0</v>
      </c>
      <c r="J36" s="53">
        <f t="shared" si="5"/>
        <v>0</v>
      </c>
      <c r="K36" s="78"/>
      <c r="L36" s="81"/>
      <c r="M36" s="11">
        <v>14</v>
      </c>
      <c r="N36" s="26"/>
      <c r="O36" s="26">
        <v>5</v>
      </c>
      <c r="P36" s="26"/>
      <c r="Q36" s="26"/>
      <c r="R36" s="32"/>
    </row>
    <row r="37" spans="2:18" x14ac:dyDescent="0.3">
      <c r="B37" s="92"/>
      <c r="C37" s="53" t="s">
        <v>11</v>
      </c>
      <c r="D37" s="7"/>
      <c r="E37" s="53">
        <f t="shared" si="0"/>
        <v>0</v>
      </c>
      <c r="F37" s="7">
        <f>Q12</f>
        <v>4</v>
      </c>
      <c r="G37" s="53">
        <f t="shared" si="1"/>
        <v>1.6</v>
      </c>
      <c r="H37" s="7">
        <f>Q29</f>
        <v>0</v>
      </c>
      <c r="I37" s="53">
        <f t="shared" si="2"/>
        <v>0</v>
      </c>
      <c r="J37" s="53">
        <f t="shared" si="5"/>
        <v>1.6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4</v>
      </c>
      <c r="G38" s="4">
        <f t="shared" si="1"/>
        <v>1.6</v>
      </c>
      <c r="H38" s="8">
        <f>R29</f>
        <v>4</v>
      </c>
      <c r="I38" s="4">
        <f t="shared" si="2"/>
        <v>1.6</v>
      </c>
      <c r="J38" s="4">
        <f t="shared" si="5"/>
        <v>3.2</v>
      </c>
      <c r="K38" s="79"/>
      <c r="L38" s="82"/>
    </row>
    <row r="39" spans="2:18" x14ac:dyDescent="0.3">
      <c r="B39" s="99">
        <v>308</v>
      </c>
      <c r="C39" s="52" t="s">
        <v>8</v>
      </c>
      <c r="D39" s="6"/>
      <c r="E39" s="52">
        <f t="shared" si="0"/>
        <v>0</v>
      </c>
      <c r="F39" s="6">
        <f>N13</f>
        <v>0</v>
      </c>
      <c r="G39" s="52">
        <f t="shared" si="1"/>
        <v>0</v>
      </c>
      <c r="H39" s="6">
        <f>N30</f>
        <v>0</v>
      </c>
      <c r="I39" s="52">
        <f t="shared" si="2"/>
        <v>0</v>
      </c>
      <c r="J39" s="52">
        <f t="shared" si="5"/>
        <v>0</v>
      </c>
      <c r="K39" s="77">
        <f t="shared" ref="K39" si="14">SUM(J39:J43)</f>
        <v>6.3999999999999995</v>
      </c>
      <c r="L39" s="80">
        <f t="shared" ref="L39" si="15">COUNTIF($K$4:$K$73,"&gt;"&amp;K39)+1</f>
        <v>10</v>
      </c>
    </row>
    <row r="40" spans="2:18" x14ac:dyDescent="0.3">
      <c r="B40" s="100"/>
      <c r="C40" s="53" t="s">
        <v>9</v>
      </c>
      <c r="D40" s="7"/>
      <c r="E40" s="53">
        <f t="shared" si="0"/>
        <v>0</v>
      </c>
      <c r="F40" s="7">
        <f>O13</f>
        <v>5</v>
      </c>
      <c r="G40" s="53">
        <f t="shared" si="1"/>
        <v>2</v>
      </c>
      <c r="H40" s="7">
        <f xml:space="preserve"> O30</f>
        <v>4</v>
      </c>
      <c r="I40" s="53">
        <f t="shared" si="2"/>
        <v>1.6</v>
      </c>
      <c r="J40" s="53">
        <f t="shared" si="5"/>
        <v>3.6</v>
      </c>
      <c r="K40" s="78"/>
      <c r="L40" s="81"/>
    </row>
    <row r="41" spans="2:18" x14ac:dyDescent="0.3">
      <c r="B41" s="100"/>
      <c r="C41" s="53" t="s">
        <v>10</v>
      </c>
      <c r="D41" s="7"/>
      <c r="E41" s="53">
        <f t="shared" si="0"/>
        <v>0</v>
      </c>
      <c r="F41" s="7">
        <f>P13</f>
        <v>0</v>
      </c>
      <c r="G41" s="53">
        <f t="shared" si="1"/>
        <v>0</v>
      </c>
      <c r="H41" s="7">
        <f>P30</f>
        <v>0</v>
      </c>
      <c r="I41" s="53">
        <f t="shared" si="2"/>
        <v>0</v>
      </c>
      <c r="J41" s="53">
        <f t="shared" si="5"/>
        <v>0</v>
      </c>
      <c r="K41" s="78"/>
      <c r="L41" s="81"/>
    </row>
    <row r="42" spans="2:18" x14ac:dyDescent="0.3">
      <c r="B42" s="100"/>
      <c r="C42" s="53" t="s">
        <v>11</v>
      </c>
      <c r="D42" s="7"/>
      <c r="E42" s="53">
        <f t="shared" si="0"/>
        <v>0</v>
      </c>
      <c r="F42" s="7">
        <f>Q13</f>
        <v>5</v>
      </c>
      <c r="G42" s="53">
        <f t="shared" si="1"/>
        <v>2</v>
      </c>
      <c r="H42" s="7">
        <f>Q30</f>
        <v>0</v>
      </c>
      <c r="I42" s="53">
        <f t="shared" si="2"/>
        <v>0</v>
      </c>
      <c r="J42" s="53">
        <f t="shared" si="5"/>
        <v>2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-2</v>
      </c>
      <c r="G43" s="4">
        <f t="shared" si="1"/>
        <v>-0.8</v>
      </c>
      <c r="H43" s="8">
        <f>R30</f>
        <v>4</v>
      </c>
      <c r="I43" s="4">
        <f t="shared" si="2"/>
        <v>1.6</v>
      </c>
      <c r="J43" s="4">
        <f t="shared" si="5"/>
        <v>0.8</v>
      </c>
      <c r="K43" s="79"/>
      <c r="L43" s="82"/>
    </row>
    <row r="44" spans="2:18" x14ac:dyDescent="0.3">
      <c r="B44" s="89">
        <v>309</v>
      </c>
      <c r="C44" s="52" t="s">
        <v>8</v>
      </c>
      <c r="D44" s="6"/>
      <c r="E44" s="52">
        <f t="shared" si="0"/>
        <v>0</v>
      </c>
      <c r="F44" s="6">
        <f>N14</f>
        <v>0</v>
      </c>
      <c r="G44" s="52">
        <f t="shared" si="1"/>
        <v>0</v>
      </c>
      <c r="H44" s="6">
        <f>N31</f>
        <v>0</v>
      </c>
      <c r="I44" s="52">
        <f t="shared" si="2"/>
        <v>0</v>
      </c>
      <c r="J44" s="52">
        <f t="shared" si="5"/>
        <v>0</v>
      </c>
      <c r="K44" s="77">
        <f t="shared" ref="K44" si="16">SUM(J44:J48)</f>
        <v>-4.8000000000000007</v>
      </c>
      <c r="L44" s="80">
        <f t="shared" ref="L44:L49" si="17">COUNTIF($K$4:$K$73,"&gt;"&amp;K44)+1</f>
        <v>14</v>
      </c>
    </row>
    <row r="45" spans="2:18" x14ac:dyDescent="0.3">
      <c r="B45" s="92"/>
      <c r="C45" s="53" t="s">
        <v>9</v>
      </c>
      <c r="D45" s="7"/>
      <c r="E45" s="53">
        <f t="shared" si="0"/>
        <v>0</v>
      </c>
      <c r="F45" s="7">
        <f>O14</f>
        <v>-3</v>
      </c>
      <c r="G45" s="53">
        <f t="shared" si="1"/>
        <v>-1.2000000000000002</v>
      </c>
      <c r="H45" s="7">
        <f>O31</f>
        <v>4</v>
      </c>
      <c r="I45" s="53">
        <f t="shared" si="2"/>
        <v>1.6</v>
      </c>
      <c r="J45" s="53">
        <f t="shared" si="5"/>
        <v>0.39999999999999991</v>
      </c>
      <c r="K45" s="78"/>
      <c r="L45" s="81"/>
    </row>
    <row r="46" spans="2:18" x14ac:dyDescent="0.3">
      <c r="B46" s="92"/>
      <c r="C46" s="53" t="s">
        <v>10</v>
      </c>
      <c r="D46" s="7"/>
      <c r="E46" s="53">
        <f t="shared" si="0"/>
        <v>0</v>
      </c>
      <c r="F46" s="7">
        <f>P14</f>
        <v>0</v>
      </c>
      <c r="G46" s="53">
        <f t="shared" si="1"/>
        <v>0</v>
      </c>
      <c r="H46" s="7">
        <f>P31</f>
        <v>0</v>
      </c>
      <c r="I46" s="53">
        <f t="shared" si="2"/>
        <v>0</v>
      </c>
      <c r="J46" s="53">
        <f t="shared" si="5"/>
        <v>0</v>
      </c>
      <c r="K46" s="78"/>
      <c r="L46" s="81"/>
    </row>
    <row r="47" spans="2:18" x14ac:dyDescent="0.3">
      <c r="B47" s="92"/>
      <c r="C47" s="53" t="s">
        <v>11</v>
      </c>
      <c r="D47" s="7"/>
      <c r="E47" s="53">
        <f t="shared" si="0"/>
        <v>0</v>
      </c>
      <c r="F47" s="7">
        <f>Q14</f>
        <v>4</v>
      </c>
      <c r="G47" s="53">
        <f t="shared" si="1"/>
        <v>1.6</v>
      </c>
      <c r="H47" s="7">
        <f>Q31</f>
        <v>0</v>
      </c>
      <c r="I47" s="53">
        <f t="shared" si="2"/>
        <v>0</v>
      </c>
      <c r="J47" s="53">
        <f t="shared" si="5"/>
        <v>1.6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-7</v>
      </c>
      <c r="G48" s="4">
        <f t="shared" si="1"/>
        <v>-2.8000000000000003</v>
      </c>
      <c r="H48" s="8">
        <f>R31</f>
        <v>-10</v>
      </c>
      <c r="I48" s="4">
        <f t="shared" si="2"/>
        <v>-4</v>
      </c>
      <c r="J48" s="4">
        <f t="shared" si="5"/>
        <v>-6.8000000000000007</v>
      </c>
      <c r="K48" s="79"/>
      <c r="L48" s="82"/>
    </row>
    <row r="49" spans="2:12" x14ac:dyDescent="0.3">
      <c r="B49" s="99">
        <v>310</v>
      </c>
      <c r="C49" s="52" t="s">
        <v>8</v>
      </c>
      <c r="D49" s="6"/>
      <c r="E49" s="52">
        <f t="shared" si="0"/>
        <v>0</v>
      </c>
      <c r="F49" s="6">
        <f>N15</f>
        <v>0</v>
      </c>
      <c r="G49" s="52">
        <f t="shared" si="1"/>
        <v>0</v>
      </c>
      <c r="H49" s="6">
        <f>N32</f>
        <v>0</v>
      </c>
      <c r="I49" s="52">
        <f t="shared" si="2"/>
        <v>0</v>
      </c>
      <c r="J49" s="52">
        <f t="shared" si="5"/>
        <v>0</v>
      </c>
      <c r="K49" s="77">
        <f t="shared" ref="K49" si="18">SUM(J49:J53)</f>
        <v>10</v>
      </c>
      <c r="L49" s="80">
        <f t="shared" si="17"/>
        <v>1</v>
      </c>
    </row>
    <row r="50" spans="2:12" x14ac:dyDescent="0.3">
      <c r="B50" s="100"/>
      <c r="C50" s="53" t="s">
        <v>9</v>
      </c>
      <c r="D50" s="7"/>
      <c r="E50" s="53">
        <f t="shared" si="0"/>
        <v>0</v>
      </c>
      <c r="F50" s="7">
        <f>O15</f>
        <v>5</v>
      </c>
      <c r="G50" s="53">
        <f t="shared" si="1"/>
        <v>2</v>
      </c>
      <c r="H50" s="7">
        <f>O32</f>
        <v>5</v>
      </c>
      <c r="I50" s="53">
        <f t="shared" si="2"/>
        <v>2</v>
      </c>
      <c r="J50" s="53">
        <f t="shared" si="5"/>
        <v>4</v>
      </c>
      <c r="K50" s="78"/>
      <c r="L50" s="81"/>
    </row>
    <row r="51" spans="2:12" x14ac:dyDescent="0.3">
      <c r="B51" s="100"/>
      <c r="C51" s="53" t="s">
        <v>10</v>
      </c>
      <c r="D51" s="7"/>
      <c r="E51" s="53">
        <f t="shared" si="0"/>
        <v>0</v>
      </c>
      <c r="F51" s="7">
        <f>P15</f>
        <v>0</v>
      </c>
      <c r="G51" s="53">
        <f t="shared" si="1"/>
        <v>0</v>
      </c>
      <c r="H51" s="7">
        <f>P32</f>
        <v>0</v>
      </c>
      <c r="I51" s="53">
        <f t="shared" si="2"/>
        <v>0</v>
      </c>
      <c r="J51" s="53">
        <f t="shared" si="5"/>
        <v>0</v>
      </c>
      <c r="K51" s="78"/>
      <c r="L51" s="81"/>
    </row>
    <row r="52" spans="2:12" x14ac:dyDescent="0.3">
      <c r="B52" s="100"/>
      <c r="C52" s="53" t="s">
        <v>11</v>
      </c>
      <c r="D52" s="7"/>
      <c r="E52" s="53">
        <f t="shared" si="0"/>
        <v>0</v>
      </c>
      <c r="F52" s="7">
        <f>Q15</f>
        <v>5</v>
      </c>
      <c r="G52" s="53">
        <f t="shared" si="1"/>
        <v>2</v>
      </c>
      <c r="H52" s="7">
        <f>Q32</f>
        <v>0</v>
      </c>
      <c r="I52" s="53">
        <f t="shared" si="2"/>
        <v>0</v>
      </c>
      <c r="J52" s="53">
        <f t="shared" si="5"/>
        <v>2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5</v>
      </c>
      <c r="I53" s="4">
        <f t="shared" si="2"/>
        <v>2</v>
      </c>
      <c r="J53" s="4">
        <f t="shared" si="5"/>
        <v>4</v>
      </c>
      <c r="K53" s="79"/>
      <c r="L53" s="82"/>
    </row>
    <row r="54" spans="2:12" x14ac:dyDescent="0.3">
      <c r="B54" s="89">
        <v>311</v>
      </c>
      <c r="C54" s="52" t="s">
        <v>8</v>
      </c>
      <c r="D54" s="6"/>
      <c r="E54" s="52">
        <f t="shared" si="0"/>
        <v>0</v>
      </c>
      <c r="F54" s="6">
        <f>N16</f>
        <v>0</v>
      </c>
      <c r="G54" s="52">
        <f t="shared" si="1"/>
        <v>0</v>
      </c>
      <c r="H54" s="6">
        <f>N33</f>
        <v>0</v>
      </c>
      <c r="I54" s="52">
        <f t="shared" si="2"/>
        <v>0</v>
      </c>
      <c r="J54" s="52">
        <f t="shared" si="5"/>
        <v>0</v>
      </c>
      <c r="K54" s="77">
        <f t="shared" ref="K54" si="19">SUM(J54:J58)</f>
        <v>7.2</v>
      </c>
      <c r="L54" s="80">
        <f t="shared" ref="L54" si="20">COUNTIF($K$4:$K$73,"&gt;"&amp;K54)+1</f>
        <v>9</v>
      </c>
    </row>
    <row r="55" spans="2:12" x14ac:dyDescent="0.3">
      <c r="B55" s="92"/>
      <c r="C55" s="53" t="s">
        <v>9</v>
      </c>
      <c r="D55" s="7"/>
      <c r="E55" s="53">
        <f t="shared" si="0"/>
        <v>0</v>
      </c>
      <c r="F55" s="7">
        <f>O16</f>
        <v>5</v>
      </c>
      <c r="G55" s="53">
        <f t="shared" si="1"/>
        <v>2</v>
      </c>
      <c r="H55" s="7">
        <f>O33</f>
        <v>2</v>
      </c>
      <c r="I55" s="53">
        <f t="shared" si="2"/>
        <v>0.8</v>
      </c>
      <c r="J55" s="53">
        <f t="shared" si="5"/>
        <v>2.8</v>
      </c>
      <c r="K55" s="78"/>
      <c r="L55" s="81"/>
    </row>
    <row r="56" spans="2:12" x14ac:dyDescent="0.3">
      <c r="B56" s="92"/>
      <c r="C56" s="53" t="s">
        <v>10</v>
      </c>
      <c r="D56" s="7"/>
      <c r="E56" s="53">
        <f t="shared" si="0"/>
        <v>0</v>
      </c>
      <c r="F56" s="7">
        <f>P16</f>
        <v>0</v>
      </c>
      <c r="G56" s="53">
        <f t="shared" si="1"/>
        <v>0</v>
      </c>
      <c r="H56" s="7">
        <f>P33</f>
        <v>0</v>
      </c>
      <c r="I56" s="53">
        <f t="shared" si="2"/>
        <v>0</v>
      </c>
      <c r="J56" s="53">
        <f t="shared" si="5"/>
        <v>0</v>
      </c>
      <c r="K56" s="78"/>
      <c r="L56" s="81"/>
    </row>
    <row r="57" spans="2:12" x14ac:dyDescent="0.3">
      <c r="B57" s="92"/>
      <c r="C57" s="53" t="s">
        <v>11</v>
      </c>
      <c r="D57" s="7"/>
      <c r="E57" s="53">
        <f t="shared" si="0"/>
        <v>0</v>
      </c>
      <c r="F57" s="7">
        <f>Q16</f>
        <v>5</v>
      </c>
      <c r="G57" s="53">
        <f t="shared" si="1"/>
        <v>2</v>
      </c>
      <c r="H57" s="7">
        <f>Q33</f>
        <v>0</v>
      </c>
      <c r="I57" s="53">
        <f t="shared" si="2"/>
        <v>0</v>
      </c>
      <c r="J57" s="53">
        <f t="shared" si="5"/>
        <v>2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4</v>
      </c>
      <c r="G58" s="4">
        <f t="shared" si="1"/>
        <v>1.6</v>
      </c>
      <c r="H58" s="8">
        <f>R33</f>
        <v>2</v>
      </c>
      <c r="I58" s="4">
        <f t="shared" si="2"/>
        <v>0.8</v>
      </c>
      <c r="J58" s="4">
        <f t="shared" si="5"/>
        <v>2.4000000000000004</v>
      </c>
      <c r="K58" s="79"/>
      <c r="L58" s="82"/>
    </row>
    <row r="59" spans="2:12" x14ac:dyDescent="0.3">
      <c r="B59" s="99">
        <v>312</v>
      </c>
      <c r="C59" s="52" t="s">
        <v>8</v>
      </c>
      <c r="D59" s="6"/>
      <c r="E59" s="52">
        <f t="shared" si="0"/>
        <v>0</v>
      </c>
      <c r="F59" s="6">
        <f>N17</f>
        <v>0</v>
      </c>
      <c r="G59" s="52">
        <f t="shared" si="1"/>
        <v>0</v>
      </c>
      <c r="H59" s="6">
        <f>N34</f>
        <v>0</v>
      </c>
      <c r="I59" s="52">
        <f t="shared" si="2"/>
        <v>0</v>
      </c>
      <c r="J59" s="52">
        <f t="shared" si="5"/>
        <v>0</v>
      </c>
      <c r="K59" s="77">
        <f t="shared" ref="K59" si="21">SUM(J59:J63)</f>
        <v>4.3999999999999995</v>
      </c>
      <c r="L59" s="80">
        <f t="shared" ref="L59:L69" si="22">COUNTIF($K$4:$K$73,"&gt;"&amp;K59)+1</f>
        <v>11</v>
      </c>
    </row>
    <row r="60" spans="2:12" x14ac:dyDescent="0.3">
      <c r="B60" s="100"/>
      <c r="C60" s="53" t="s">
        <v>9</v>
      </c>
      <c r="D60" s="7"/>
      <c r="E60" s="53">
        <f t="shared" si="0"/>
        <v>0</v>
      </c>
      <c r="F60" s="7">
        <f>O17</f>
        <v>2</v>
      </c>
      <c r="G60" s="53">
        <f t="shared" si="1"/>
        <v>0.8</v>
      </c>
      <c r="H60" s="7">
        <f>O34</f>
        <v>5</v>
      </c>
      <c r="I60" s="53">
        <f t="shared" si="2"/>
        <v>2</v>
      </c>
      <c r="J60" s="53">
        <f t="shared" si="5"/>
        <v>2.8</v>
      </c>
      <c r="K60" s="78"/>
      <c r="L60" s="81"/>
    </row>
    <row r="61" spans="2:12" x14ac:dyDescent="0.3">
      <c r="B61" s="100"/>
      <c r="C61" s="53" t="s">
        <v>10</v>
      </c>
      <c r="D61" s="7"/>
      <c r="E61" s="53">
        <f t="shared" si="0"/>
        <v>0</v>
      </c>
      <c r="F61" s="7">
        <f>P17</f>
        <v>0</v>
      </c>
      <c r="G61" s="53">
        <f t="shared" si="1"/>
        <v>0</v>
      </c>
      <c r="H61" s="7">
        <f>P34</f>
        <v>0</v>
      </c>
      <c r="I61" s="53">
        <f t="shared" si="2"/>
        <v>0</v>
      </c>
      <c r="J61" s="53">
        <f t="shared" si="5"/>
        <v>0</v>
      </c>
      <c r="K61" s="78"/>
      <c r="L61" s="81"/>
    </row>
    <row r="62" spans="2:12" x14ac:dyDescent="0.3">
      <c r="B62" s="100"/>
      <c r="C62" s="53" t="s">
        <v>11</v>
      </c>
      <c r="D62" s="7"/>
      <c r="E62" s="53">
        <f t="shared" si="0"/>
        <v>0</v>
      </c>
      <c r="F62" s="7">
        <f>Q17</f>
        <v>2</v>
      </c>
      <c r="G62" s="53">
        <f t="shared" si="1"/>
        <v>0.8</v>
      </c>
      <c r="H62" s="7">
        <f>Q34</f>
        <v>0</v>
      </c>
      <c r="I62" s="53">
        <f t="shared" si="2"/>
        <v>0</v>
      </c>
      <c r="J62" s="53">
        <f t="shared" si="5"/>
        <v>0.8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4</v>
      </c>
      <c r="G63" s="4">
        <f t="shared" si="1"/>
        <v>1.6</v>
      </c>
      <c r="H63" s="8">
        <f>R34</f>
        <v>-2</v>
      </c>
      <c r="I63" s="4">
        <f t="shared" si="2"/>
        <v>-0.8</v>
      </c>
      <c r="J63" s="4">
        <f t="shared" si="5"/>
        <v>0.8</v>
      </c>
      <c r="K63" s="79"/>
      <c r="L63" s="82"/>
    </row>
    <row r="64" spans="2:12" x14ac:dyDescent="0.3">
      <c r="B64" s="89">
        <v>313</v>
      </c>
      <c r="C64" s="52" t="s">
        <v>8</v>
      </c>
      <c r="D64" s="6"/>
      <c r="E64" s="52">
        <f t="shared" si="0"/>
        <v>0</v>
      </c>
      <c r="F64" s="6">
        <f>N18</f>
        <v>0</v>
      </c>
      <c r="G64" s="52">
        <f t="shared" si="1"/>
        <v>0</v>
      </c>
      <c r="H64" s="6">
        <f>N35</f>
        <v>0</v>
      </c>
      <c r="I64" s="52">
        <f t="shared" si="2"/>
        <v>0</v>
      </c>
      <c r="J64" s="52">
        <f t="shared" si="5"/>
        <v>0</v>
      </c>
      <c r="K64" s="77">
        <f t="shared" ref="K64" si="23">SUM(J64:J68)</f>
        <v>10</v>
      </c>
      <c r="L64" s="80">
        <f t="shared" si="22"/>
        <v>1</v>
      </c>
    </row>
    <row r="65" spans="2:12" x14ac:dyDescent="0.3">
      <c r="B65" s="92"/>
      <c r="C65" s="53" t="s">
        <v>9</v>
      </c>
      <c r="D65" s="7"/>
      <c r="E65" s="53">
        <f t="shared" si="0"/>
        <v>0</v>
      </c>
      <c r="F65" s="7">
        <f>O18</f>
        <v>5</v>
      </c>
      <c r="G65" s="53">
        <f t="shared" si="1"/>
        <v>2</v>
      </c>
      <c r="H65" s="7">
        <f>O35</f>
        <v>5</v>
      </c>
      <c r="I65" s="53">
        <f t="shared" si="2"/>
        <v>2</v>
      </c>
      <c r="J65" s="53">
        <f t="shared" si="5"/>
        <v>4</v>
      </c>
      <c r="K65" s="78"/>
      <c r="L65" s="81"/>
    </row>
    <row r="66" spans="2:12" x14ac:dyDescent="0.3">
      <c r="B66" s="92"/>
      <c r="C66" s="53" t="s">
        <v>10</v>
      </c>
      <c r="D66" s="7"/>
      <c r="E66" s="53">
        <f t="shared" si="0"/>
        <v>0</v>
      </c>
      <c r="F66" s="7">
        <f>P18</f>
        <v>0</v>
      </c>
      <c r="G66" s="53">
        <f t="shared" si="1"/>
        <v>0</v>
      </c>
      <c r="H66" s="7">
        <f>P35</f>
        <v>0</v>
      </c>
      <c r="I66" s="53">
        <f t="shared" si="2"/>
        <v>0</v>
      </c>
      <c r="J66" s="53">
        <f t="shared" si="5"/>
        <v>0</v>
      </c>
      <c r="K66" s="78"/>
      <c r="L66" s="81"/>
    </row>
    <row r="67" spans="2:12" x14ac:dyDescent="0.3">
      <c r="B67" s="92"/>
      <c r="C67" s="53" t="s">
        <v>11</v>
      </c>
      <c r="D67" s="7"/>
      <c r="E67" s="53">
        <f t="shared" si="0"/>
        <v>0</v>
      </c>
      <c r="F67" s="7">
        <f>Q18</f>
        <v>5</v>
      </c>
      <c r="G67" s="53">
        <f t="shared" si="1"/>
        <v>2</v>
      </c>
      <c r="H67" s="7">
        <f>Q35</f>
        <v>0</v>
      </c>
      <c r="I67" s="53">
        <f t="shared" si="2"/>
        <v>0</v>
      </c>
      <c r="J67" s="53">
        <f t="shared" si="5"/>
        <v>2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4</v>
      </c>
      <c r="K68" s="79"/>
      <c r="L68" s="82"/>
    </row>
    <row r="69" spans="2:12" x14ac:dyDescent="0.3">
      <c r="B69" s="99">
        <v>314</v>
      </c>
      <c r="C69" s="52" t="s">
        <v>8</v>
      </c>
      <c r="D69" s="6"/>
      <c r="E69" s="52">
        <f t="shared" ref="E69:E73" si="24">D69*0.2</f>
        <v>0</v>
      </c>
      <c r="F69" s="6">
        <f>N19</f>
        <v>0</v>
      </c>
      <c r="G69" s="52">
        <f t="shared" ref="G69:G73" si="25">F69*0.4</f>
        <v>0</v>
      </c>
      <c r="H69" s="6">
        <f>N36</f>
        <v>0</v>
      </c>
      <c r="I69" s="52">
        <f t="shared" ref="I69:I73" si="26">H69*0.4</f>
        <v>0</v>
      </c>
      <c r="J69" s="52">
        <f t="shared" si="5"/>
        <v>0</v>
      </c>
      <c r="K69" s="77">
        <f t="shared" ref="K69" si="27">SUM(J69:J73)</f>
        <v>7.6</v>
      </c>
      <c r="L69" s="80">
        <f t="shared" si="22"/>
        <v>6</v>
      </c>
    </row>
    <row r="70" spans="2:12" x14ac:dyDescent="0.3">
      <c r="B70" s="100"/>
      <c r="C70" s="53" t="s">
        <v>9</v>
      </c>
      <c r="D70" s="7"/>
      <c r="E70" s="53">
        <f t="shared" si="24"/>
        <v>0</v>
      </c>
      <c r="F70" s="7">
        <f>O19</f>
        <v>5</v>
      </c>
      <c r="G70" s="53">
        <f t="shared" si="25"/>
        <v>2</v>
      </c>
      <c r="H70" s="7">
        <f>O36</f>
        <v>5</v>
      </c>
      <c r="I70" s="53">
        <f t="shared" si="26"/>
        <v>2</v>
      </c>
      <c r="J70" s="53">
        <f t="shared" si="5"/>
        <v>4</v>
      </c>
      <c r="K70" s="78"/>
      <c r="L70" s="81"/>
    </row>
    <row r="71" spans="2:12" x14ac:dyDescent="0.3">
      <c r="B71" s="100"/>
      <c r="C71" s="53" t="s">
        <v>10</v>
      </c>
      <c r="D71" s="7"/>
      <c r="E71" s="53">
        <f t="shared" si="24"/>
        <v>0</v>
      </c>
      <c r="F71" s="7">
        <f>P19</f>
        <v>0</v>
      </c>
      <c r="G71" s="53">
        <f t="shared" si="25"/>
        <v>0</v>
      </c>
      <c r="H71" s="7">
        <f>P36</f>
        <v>0</v>
      </c>
      <c r="I71" s="53">
        <f t="shared" si="26"/>
        <v>0</v>
      </c>
      <c r="J71" s="53">
        <f t="shared" si="5"/>
        <v>0</v>
      </c>
      <c r="K71" s="78"/>
      <c r="L71" s="81"/>
    </row>
    <row r="72" spans="2:12" x14ac:dyDescent="0.3">
      <c r="B72" s="100"/>
      <c r="C72" s="53" t="s">
        <v>11</v>
      </c>
      <c r="D72" s="7"/>
      <c r="E72" s="53">
        <f t="shared" si="24"/>
        <v>0</v>
      </c>
      <c r="F72" s="7">
        <f>Q19</f>
        <v>5</v>
      </c>
      <c r="G72" s="53">
        <f t="shared" si="25"/>
        <v>2</v>
      </c>
      <c r="H72" s="7">
        <f>Q36</f>
        <v>0</v>
      </c>
      <c r="I72" s="53">
        <f t="shared" si="26"/>
        <v>0</v>
      </c>
      <c r="J72" s="53">
        <f t="shared" si="5"/>
        <v>2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4</v>
      </c>
      <c r="G73" s="4">
        <f t="shared" si="25"/>
        <v>1.6</v>
      </c>
      <c r="H73" s="8">
        <f>R36</f>
        <v>0</v>
      </c>
      <c r="I73" s="4">
        <f t="shared" si="26"/>
        <v>0</v>
      </c>
      <c r="J73" s="4">
        <f t="shared" si="5"/>
        <v>1.6</v>
      </c>
      <c r="K73" s="79"/>
      <c r="L73" s="82"/>
    </row>
  </sheetData>
  <protectedRanges>
    <protectedRange sqref="N4:R4 N20:R21 R6:R19 N6:N19 N23:R36" name="範圍1"/>
    <protectedRange sqref="N5:R5 N22:R22" name="範圍1_2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5" priority="2" operator="between">
      <formula>1</formula>
      <formula>5</formula>
    </cfRule>
  </conditionalFormatting>
  <conditionalFormatting sqref="K4:K73">
    <cfRule type="cellIs" dxfId="24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B139-A5E3-4714-BA6B-EE93800C85B7}">
  <sheetPr>
    <pageSetUpPr fitToPage="1"/>
  </sheetPr>
  <dimension ref="B1:R73"/>
  <sheetViews>
    <sheetView topLeftCell="A17" zoomScale="85" zoomScaleNormal="85" workbookViewId="0">
      <selection activeCell="R35" sqref="R35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50" t="s">
        <v>4</v>
      </c>
      <c r="K3" s="50" t="s">
        <v>5</v>
      </c>
      <c r="L3" s="97"/>
    </row>
    <row r="4" spans="2:18" x14ac:dyDescent="0.3">
      <c r="B4" s="89">
        <v>301</v>
      </c>
      <c r="C4" s="48" t="s">
        <v>8</v>
      </c>
      <c r="D4" s="6"/>
      <c r="E4" s="48">
        <f>D4*0.2</f>
        <v>0</v>
      </c>
      <c r="F4" s="6">
        <f>N6</f>
        <v>5</v>
      </c>
      <c r="G4" s="48">
        <f>F4*0.4</f>
        <v>2</v>
      </c>
      <c r="H4" s="6">
        <f>N23</f>
        <v>5</v>
      </c>
      <c r="I4" s="48">
        <f>H4*0.4</f>
        <v>2</v>
      </c>
      <c r="J4" s="48">
        <f>E4+G4+I4</f>
        <v>4</v>
      </c>
      <c r="K4" s="77">
        <f>SUM(J4:J8)</f>
        <v>17.8</v>
      </c>
      <c r="L4" s="80">
        <f>COUNTIF($K$4:$K$73,"&gt;"&amp;K4)+1</f>
        <v>4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92"/>
      <c r="C5" s="49" t="s">
        <v>9</v>
      </c>
      <c r="D5" s="7"/>
      <c r="E5" s="49">
        <f t="shared" ref="E5:E68" si="0">D5*0.2</f>
        <v>0</v>
      </c>
      <c r="F5" s="7">
        <f>O6</f>
        <v>5</v>
      </c>
      <c r="G5" s="49">
        <f t="shared" ref="G5:G68" si="1">F5*0.4</f>
        <v>2</v>
      </c>
      <c r="H5" s="7">
        <f>O23</f>
        <v>5</v>
      </c>
      <c r="I5" s="49">
        <f t="shared" ref="I5:I68" si="2">H5*0.4</f>
        <v>2</v>
      </c>
      <c r="J5" s="49">
        <f t="shared" ref="J5:J8" si="3">E5+G5+I5</f>
        <v>4</v>
      </c>
      <c r="K5" s="78"/>
      <c r="L5" s="81"/>
      <c r="N5" s="21">
        <v>45964</v>
      </c>
      <c r="O5" s="21">
        <v>45965</v>
      </c>
      <c r="P5" s="21">
        <v>45966</v>
      </c>
      <c r="Q5" s="21">
        <v>45967</v>
      </c>
      <c r="R5" s="21">
        <v>45968</v>
      </c>
    </row>
    <row r="6" spans="2:18" x14ac:dyDescent="0.3">
      <c r="B6" s="92"/>
      <c r="C6" s="49" t="s">
        <v>10</v>
      </c>
      <c r="D6" s="7"/>
      <c r="E6" s="49">
        <f t="shared" si="0"/>
        <v>0</v>
      </c>
      <c r="F6" s="7">
        <f>P6</f>
        <v>2</v>
      </c>
      <c r="G6" s="49">
        <f t="shared" si="1"/>
        <v>0.8</v>
      </c>
      <c r="H6" s="7">
        <f>P23</f>
        <v>5</v>
      </c>
      <c r="I6" s="49">
        <f t="shared" si="2"/>
        <v>2</v>
      </c>
      <c r="J6" s="49">
        <f t="shared" si="3"/>
        <v>2.8</v>
      </c>
      <c r="K6" s="78"/>
      <c r="L6" s="81"/>
      <c r="M6" s="11">
        <v>1</v>
      </c>
      <c r="N6" s="22">
        <v>5</v>
      </c>
      <c r="O6" s="22">
        <v>5</v>
      </c>
      <c r="P6" s="22">
        <v>2</v>
      </c>
      <c r="Q6" s="22">
        <v>5</v>
      </c>
      <c r="R6" s="22">
        <v>5</v>
      </c>
    </row>
    <row r="7" spans="2:18" x14ac:dyDescent="0.3">
      <c r="B7" s="92"/>
      <c r="C7" s="49" t="s">
        <v>11</v>
      </c>
      <c r="D7" s="7"/>
      <c r="E7" s="49">
        <f t="shared" si="0"/>
        <v>0</v>
      </c>
      <c r="F7" s="7">
        <f>Q6</f>
        <v>5</v>
      </c>
      <c r="G7" s="49">
        <f t="shared" si="1"/>
        <v>2</v>
      </c>
      <c r="H7" s="7">
        <f>Q23</f>
        <v>5</v>
      </c>
      <c r="I7" s="49">
        <f t="shared" si="2"/>
        <v>2</v>
      </c>
      <c r="J7" s="49">
        <f t="shared" si="3"/>
        <v>4</v>
      </c>
      <c r="K7" s="78"/>
      <c r="L7" s="81"/>
      <c r="M7" s="11">
        <v>2</v>
      </c>
      <c r="N7" s="22">
        <v>0</v>
      </c>
      <c r="O7" s="22">
        <v>-3</v>
      </c>
      <c r="P7" s="22">
        <v>1</v>
      </c>
      <c r="Q7" s="22">
        <v>3</v>
      </c>
      <c r="R7" s="22">
        <v>0</v>
      </c>
    </row>
    <row r="8" spans="2:18" ht="18.8" thickBot="1" x14ac:dyDescent="0.35">
      <c r="B8" s="98"/>
      <c r="C8" s="4" t="s">
        <v>12</v>
      </c>
      <c r="D8" s="8">
        <v>-1</v>
      </c>
      <c r="E8" s="4">
        <f t="shared" si="0"/>
        <v>-0.2</v>
      </c>
      <c r="F8" s="8">
        <f>R6</f>
        <v>5</v>
      </c>
      <c r="G8" s="4">
        <f t="shared" si="1"/>
        <v>2</v>
      </c>
      <c r="H8" s="8">
        <f>R23</f>
        <v>3</v>
      </c>
      <c r="I8" s="4">
        <f t="shared" si="2"/>
        <v>1.2000000000000002</v>
      </c>
      <c r="J8" s="4">
        <f t="shared" si="3"/>
        <v>3</v>
      </c>
      <c r="K8" s="79"/>
      <c r="L8" s="82"/>
      <c r="M8" s="11">
        <v>3</v>
      </c>
      <c r="N8" s="22">
        <v>1</v>
      </c>
      <c r="O8" s="22">
        <v>2</v>
      </c>
      <c r="P8" s="22">
        <v>-3</v>
      </c>
      <c r="Q8" s="22">
        <v>-1</v>
      </c>
      <c r="R8" s="22">
        <v>-3</v>
      </c>
    </row>
    <row r="9" spans="2:18" x14ac:dyDescent="0.3">
      <c r="B9" s="99">
        <v>302</v>
      </c>
      <c r="C9" s="48" t="s">
        <v>8</v>
      </c>
      <c r="D9" s="6"/>
      <c r="E9" s="48">
        <f t="shared" si="0"/>
        <v>0</v>
      </c>
      <c r="F9" s="6">
        <f>N7</f>
        <v>0</v>
      </c>
      <c r="G9" s="48">
        <f t="shared" si="1"/>
        <v>0</v>
      </c>
      <c r="H9" s="6">
        <f>N24</f>
        <v>1</v>
      </c>
      <c r="I9" s="48">
        <f t="shared" si="2"/>
        <v>0.4</v>
      </c>
      <c r="J9" s="48">
        <f>E9+G9+I9</f>
        <v>0.4</v>
      </c>
      <c r="K9" s="77">
        <f>SUM(J9:J13)</f>
        <v>8</v>
      </c>
      <c r="L9" s="80">
        <f t="shared" ref="L9" si="4">COUNTIF($K$4:$K$73,"&gt;"&amp;K9)+1</f>
        <v>11</v>
      </c>
      <c r="M9" s="11">
        <v>4</v>
      </c>
      <c r="N9" s="22">
        <v>3</v>
      </c>
      <c r="O9" s="22">
        <v>5</v>
      </c>
      <c r="P9" s="22">
        <v>4</v>
      </c>
      <c r="Q9" s="22">
        <v>3</v>
      </c>
      <c r="R9" s="22">
        <v>-3</v>
      </c>
    </row>
    <row r="10" spans="2:18" x14ac:dyDescent="0.3">
      <c r="B10" s="100"/>
      <c r="C10" s="49" t="s">
        <v>9</v>
      </c>
      <c r="D10" s="7"/>
      <c r="E10" s="49">
        <f t="shared" si="0"/>
        <v>0</v>
      </c>
      <c r="F10" s="7">
        <f>O7</f>
        <v>-3</v>
      </c>
      <c r="G10" s="49">
        <f t="shared" si="1"/>
        <v>-1.2000000000000002</v>
      </c>
      <c r="H10" s="7">
        <f>O24</f>
        <v>5</v>
      </c>
      <c r="I10" s="49">
        <f t="shared" si="2"/>
        <v>2</v>
      </c>
      <c r="J10" s="49">
        <f t="shared" ref="J10:J73" si="5">E10+G10+I10</f>
        <v>0.79999999999999982</v>
      </c>
      <c r="K10" s="78"/>
      <c r="L10" s="81"/>
      <c r="M10" s="11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</row>
    <row r="11" spans="2:18" x14ac:dyDescent="0.3">
      <c r="B11" s="100"/>
      <c r="C11" s="49" t="s">
        <v>10</v>
      </c>
      <c r="D11" s="7"/>
      <c r="E11" s="49">
        <f t="shared" si="0"/>
        <v>0</v>
      </c>
      <c r="F11" s="7">
        <f>P7</f>
        <v>1</v>
      </c>
      <c r="G11" s="49">
        <f t="shared" si="1"/>
        <v>0.4</v>
      </c>
      <c r="H11" s="7">
        <f>P24</f>
        <v>4</v>
      </c>
      <c r="I11" s="49">
        <f t="shared" si="2"/>
        <v>1.6</v>
      </c>
      <c r="J11" s="49">
        <f t="shared" si="5"/>
        <v>2</v>
      </c>
      <c r="K11" s="78"/>
      <c r="L11" s="81"/>
      <c r="M11" s="11">
        <v>6</v>
      </c>
      <c r="N11" s="36">
        <v>1</v>
      </c>
      <c r="O11" s="36">
        <v>5</v>
      </c>
      <c r="P11" s="36">
        <v>5</v>
      </c>
      <c r="Q11" s="36">
        <v>3</v>
      </c>
      <c r="R11" s="36">
        <v>4</v>
      </c>
    </row>
    <row r="12" spans="2:18" x14ac:dyDescent="0.3">
      <c r="B12" s="100"/>
      <c r="C12" s="49" t="s">
        <v>11</v>
      </c>
      <c r="D12" s="7"/>
      <c r="E12" s="49">
        <f t="shared" si="0"/>
        <v>0</v>
      </c>
      <c r="F12" s="7">
        <f>Q7</f>
        <v>3</v>
      </c>
      <c r="G12" s="49">
        <f t="shared" si="1"/>
        <v>1.2000000000000002</v>
      </c>
      <c r="H12" s="7">
        <f>Q24</f>
        <v>5</v>
      </c>
      <c r="I12" s="49">
        <f t="shared" si="2"/>
        <v>2</v>
      </c>
      <c r="J12" s="49">
        <f t="shared" si="5"/>
        <v>3.2</v>
      </c>
      <c r="K12" s="78"/>
      <c r="L12" s="81"/>
      <c r="M12" s="11">
        <v>7</v>
      </c>
      <c r="N12" s="36">
        <v>4</v>
      </c>
      <c r="O12" s="36">
        <v>2</v>
      </c>
      <c r="P12" s="36">
        <v>5</v>
      </c>
      <c r="Q12" s="36">
        <v>4</v>
      </c>
      <c r="R12" s="36">
        <v>5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0</v>
      </c>
      <c r="G13" s="4">
        <f t="shared" si="1"/>
        <v>0</v>
      </c>
      <c r="H13" s="8">
        <f>R24</f>
        <v>4</v>
      </c>
      <c r="I13" s="4">
        <f t="shared" si="2"/>
        <v>1.6</v>
      </c>
      <c r="J13" s="4">
        <f t="shared" si="5"/>
        <v>1.6</v>
      </c>
      <c r="K13" s="79"/>
      <c r="L13" s="82"/>
      <c r="M13" s="11">
        <v>8</v>
      </c>
      <c r="N13" s="36">
        <v>5</v>
      </c>
      <c r="O13" s="36">
        <v>4</v>
      </c>
      <c r="P13" s="36">
        <v>2</v>
      </c>
      <c r="Q13" s="36">
        <v>2</v>
      </c>
      <c r="R13" s="36">
        <v>4</v>
      </c>
    </row>
    <row r="14" spans="2:18" x14ac:dyDescent="0.3">
      <c r="B14" s="89">
        <v>303</v>
      </c>
      <c r="C14" s="48" t="s">
        <v>8</v>
      </c>
      <c r="D14" s="6"/>
      <c r="E14" s="48">
        <f t="shared" si="0"/>
        <v>0</v>
      </c>
      <c r="F14" s="6">
        <f>N8</f>
        <v>1</v>
      </c>
      <c r="G14" s="48">
        <f t="shared" si="1"/>
        <v>0.4</v>
      </c>
      <c r="H14" s="6">
        <f>N25</f>
        <v>5</v>
      </c>
      <c r="I14" s="48">
        <f t="shared" si="2"/>
        <v>2</v>
      </c>
      <c r="J14" s="48">
        <f t="shared" si="5"/>
        <v>2.4</v>
      </c>
      <c r="K14" s="77">
        <f t="shared" ref="K14" si="6">SUM(J14:J18)</f>
        <v>5.3999999999999995</v>
      </c>
      <c r="L14" s="80">
        <f t="shared" ref="L14" si="7">COUNTIF($K$4:$K$73,"&gt;"&amp;K14)+1</f>
        <v>12</v>
      </c>
      <c r="M14" s="11">
        <v>9</v>
      </c>
      <c r="N14" s="36">
        <v>-4</v>
      </c>
      <c r="O14" s="36">
        <v>0</v>
      </c>
      <c r="P14" s="36">
        <v>-5</v>
      </c>
      <c r="Q14" s="36">
        <v>-2</v>
      </c>
      <c r="R14" s="36">
        <v>2</v>
      </c>
    </row>
    <row r="15" spans="2:18" x14ac:dyDescent="0.3">
      <c r="B15" s="92"/>
      <c r="C15" s="49" t="s">
        <v>9</v>
      </c>
      <c r="D15" s="7"/>
      <c r="E15" s="49">
        <f t="shared" si="0"/>
        <v>0</v>
      </c>
      <c r="F15" s="7">
        <f>O8</f>
        <v>2</v>
      </c>
      <c r="G15" s="49">
        <f t="shared" si="1"/>
        <v>0.8</v>
      </c>
      <c r="H15" s="7">
        <f>O25</f>
        <v>5</v>
      </c>
      <c r="I15" s="49">
        <f t="shared" si="2"/>
        <v>2</v>
      </c>
      <c r="J15" s="49">
        <f t="shared" si="5"/>
        <v>2.8</v>
      </c>
      <c r="K15" s="78"/>
      <c r="L15" s="81"/>
      <c r="M15" s="11">
        <v>10</v>
      </c>
      <c r="N15" s="36">
        <v>5</v>
      </c>
      <c r="O15" s="36">
        <v>3</v>
      </c>
      <c r="P15" s="36">
        <v>1</v>
      </c>
      <c r="Q15" s="36">
        <v>4</v>
      </c>
      <c r="R15" s="36">
        <v>4</v>
      </c>
    </row>
    <row r="16" spans="2:18" x14ac:dyDescent="0.3">
      <c r="B16" s="92"/>
      <c r="C16" s="49" t="s">
        <v>10</v>
      </c>
      <c r="D16" s="7">
        <v>-1</v>
      </c>
      <c r="E16" s="49">
        <f t="shared" si="0"/>
        <v>-0.2</v>
      </c>
      <c r="F16" s="7">
        <f>P8</f>
        <v>-3</v>
      </c>
      <c r="G16" s="49">
        <f t="shared" si="1"/>
        <v>-1.2000000000000002</v>
      </c>
      <c r="H16" s="7">
        <f>P25</f>
        <v>1</v>
      </c>
      <c r="I16" s="49">
        <f t="shared" si="2"/>
        <v>0.4</v>
      </c>
      <c r="J16" s="49">
        <f t="shared" si="5"/>
        <v>-1</v>
      </c>
      <c r="K16" s="78"/>
      <c r="L16" s="81"/>
      <c r="M16" s="11">
        <v>11</v>
      </c>
      <c r="N16" s="22">
        <v>3</v>
      </c>
      <c r="O16" s="22">
        <v>0</v>
      </c>
      <c r="P16" s="22">
        <v>2</v>
      </c>
      <c r="Q16" s="22">
        <v>2</v>
      </c>
      <c r="R16" s="22">
        <v>1</v>
      </c>
    </row>
    <row r="17" spans="2:18" x14ac:dyDescent="0.3">
      <c r="B17" s="92"/>
      <c r="C17" s="49" t="s">
        <v>11</v>
      </c>
      <c r="D17" s="7"/>
      <c r="E17" s="49">
        <f t="shared" si="0"/>
        <v>0</v>
      </c>
      <c r="F17" s="7">
        <f>Q8</f>
        <v>-1</v>
      </c>
      <c r="G17" s="49">
        <f t="shared" si="1"/>
        <v>-0.4</v>
      </c>
      <c r="H17" s="7">
        <f>Q25</f>
        <v>4</v>
      </c>
      <c r="I17" s="49">
        <f t="shared" si="2"/>
        <v>1.6</v>
      </c>
      <c r="J17" s="49">
        <f t="shared" si="5"/>
        <v>1.2000000000000002</v>
      </c>
      <c r="K17" s="78"/>
      <c r="L17" s="81"/>
      <c r="M17" s="11">
        <v>12</v>
      </c>
      <c r="N17" s="22">
        <v>-6</v>
      </c>
      <c r="O17" s="22">
        <v>-3</v>
      </c>
      <c r="P17" s="22">
        <v>-2</v>
      </c>
      <c r="Q17" s="22">
        <v>-4</v>
      </c>
      <c r="R17" s="22">
        <v>-1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-3</v>
      </c>
      <c r="G18" s="4">
        <f t="shared" si="1"/>
        <v>-1.2000000000000002</v>
      </c>
      <c r="H18" s="8">
        <f>R25</f>
        <v>3</v>
      </c>
      <c r="I18" s="4">
        <f t="shared" si="2"/>
        <v>1.2000000000000002</v>
      </c>
      <c r="J18" s="4">
        <f t="shared" si="5"/>
        <v>0</v>
      </c>
      <c r="K18" s="79"/>
      <c r="L18" s="82"/>
      <c r="M18" s="11">
        <v>13</v>
      </c>
      <c r="N18" s="22">
        <v>3</v>
      </c>
      <c r="O18" s="22">
        <v>4</v>
      </c>
      <c r="P18" s="22">
        <v>4</v>
      </c>
      <c r="Q18" s="22">
        <v>5</v>
      </c>
      <c r="R18" s="22">
        <v>5</v>
      </c>
    </row>
    <row r="19" spans="2:18" ht="18.8" thickBot="1" x14ac:dyDescent="0.35">
      <c r="B19" s="99">
        <v>304</v>
      </c>
      <c r="C19" s="48" t="s">
        <v>8</v>
      </c>
      <c r="D19" s="6"/>
      <c r="E19" s="48">
        <f t="shared" si="0"/>
        <v>0</v>
      </c>
      <c r="F19" s="6">
        <f>N9</f>
        <v>3</v>
      </c>
      <c r="G19" s="48">
        <f t="shared" si="1"/>
        <v>1.2000000000000002</v>
      </c>
      <c r="H19" s="6">
        <f>N26</f>
        <v>5</v>
      </c>
      <c r="I19" s="48">
        <f t="shared" si="2"/>
        <v>2</v>
      </c>
      <c r="J19" s="48">
        <f t="shared" si="5"/>
        <v>3.2</v>
      </c>
      <c r="K19" s="77">
        <f t="shared" ref="K19" si="8">SUM(J19:J23)</f>
        <v>10.8</v>
      </c>
      <c r="L19" s="80">
        <f t="shared" ref="L19" si="9">COUNTIF($K$4:$K$73,"&gt;"&amp;K19)+1</f>
        <v>10</v>
      </c>
      <c r="M19" s="11">
        <v>14</v>
      </c>
      <c r="N19" s="26">
        <v>0</v>
      </c>
      <c r="O19" s="22">
        <v>3</v>
      </c>
      <c r="P19" s="22">
        <v>-1</v>
      </c>
      <c r="Q19" s="22">
        <v>4</v>
      </c>
      <c r="R19" s="22">
        <v>5</v>
      </c>
    </row>
    <row r="20" spans="2:18" ht="18.8" thickBot="1" x14ac:dyDescent="0.35">
      <c r="B20" s="100"/>
      <c r="C20" s="49" t="s">
        <v>9</v>
      </c>
      <c r="D20" s="7"/>
      <c r="E20" s="49">
        <f t="shared" si="0"/>
        <v>0</v>
      </c>
      <c r="F20" s="7">
        <f>O9</f>
        <v>5</v>
      </c>
      <c r="G20" s="49">
        <f t="shared" si="1"/>
        <v>2</v>
      </c>
      <c r="H20" s="7">
        <f>O26</f>
        <v>-2</v>
      </c>
      <c r="I20" s="49">
        <f t="shared" si="2"/>
        <v>-0.8</v>
      </c>
      <c r="J20" s="49">
        <f t="shared" si="5"/>
        <v>1.2</v>
      </c>
      <c r="K20" s="78"/>
      <c r="L20" s="81"/>
    </row>
    <row r="21" spans="2:18" x14ac:dyDescent="0.3">
      <c r="B21" s="100"/>
      <c r="C21" s="49" t="s">
        <v>10</v>
      </c>
      <c r="D21" s="7"/>
      <c r="E21" s="49">
        <f t="shared" si="0"/>
        <v>0</v>
      </c>
      <c r="F21" s="7">
        <f>P9</f>
        <v>4</v>
      </c>
      <c r="G21" s="49">
        <f t="shared" si="1"/>
        <v>1.6</v>
      </c>
      <c r="H21" s="7">
        <f>P26</f>
        <v>5</v>
      </c>
      <c r="I21" s="49">
        <f t="shared" si="2"/>
        <v>2</v>
      </c>
      <c r="J21" s="49">
        <f t="shared" si="5"/>
        <v>3.6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100"/>
      <c r="C22" s="49" t="s">
        <v>11</v>
      </c>
      <c r="D22" s="7"/>
      <c r="E22" s="49">
        <f t="shared" si="0"/>
        <v>0</v>
      </c>
      <c r="F22" s="7">
        <f>Q9</f>
        <v>3</v>
      </c>
      <c r="G22" s="49">
        <f t="shared" si="1"/>
        <v>1.2000000000000002</v>
      </c>
      <c r="H22" s="7">
        <f>Q26</f>
        <v>4</v>
      </c>
      <c r="I22" s="49">
        <f t="shared" si="2"/>
        <v>1.6</v>
      </c>
      <c r="J22" s="49">
        <f t="shared" si="5"/>
        <v>2.8000000000000003</v>
      </c>
      <c r="K22" s="78"/>
      <c r="L22" s="81"/>
      <c r="N22" s="21">
        <v>45964</v>
      </c>
      <c r="O22" s="21">
        <v>45965</v>
      </c>
      <c r="P22" s="21">
        <v>45966</v>
      </c>
      <c r="Q22" s="21">
        <v>45967</v>
      </c>
      <c r="R22" s="21">
        <v>45968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-3</v>
      </c>
      <c r="G23" s="4">
        <f t="shared" si="1"/>
        <v>-1.2000000000000002</v>
      </c>
      <c r="H23" s="8">
        <f>R26</f>
        <v>3</v>
      </c>
      <c r="I23" s="4">
        <f t="shared" si="2"/>
        <v>1.2000000000000002</v>
      </c>
      <c r="J23" s="4">
        <f t="shared" si="5"/>
        <v>0</v>
      </c>
      <c r="K23" s="79"/>
      <c r="L23" s="82"/>
      <c r="M23" s="11">
        <v>1</v>
      </c>
      <c r="N23" s="22">
        <v>5</v>
      </c>
      <c r="O23" s="22">
        <v>5</v>
      </c>
      <c r="P23" s="22">
        <v>5</v>
      </c>
      <c r="Q23" s="22">
        <v>5</v>
      </c>
      <c r="R23" s="22">
        <v>3</v>
      </c>
    </row>
    <row r="24" spans="2:18" x14ac:dyDescent="0.3">
      <c r="B24" s="89">
        <v>305</v>
      </c>
      <c r="C24" s="48" t="s">
        <v>8</v>
      </c>
      <c r="D24" s="6"/>
      <c r="E24" s="48">
        <f t="shared" si="0"/>
        <v>0</v>
      </c>
      <c r="F24" s="6">
        <f>N10</f>
        <v>5</v>
      </c>
      <c r="G24" s="48">
        <f t="shared" si="1"/>
        <v>2</v>
      </c>
      <c r="H24" s="6">
        <f>N27</f>
        <v>5</v>
      </c>
      <c r="I24" s="48">
        <f t="shared" si="2"/>
        <v>2</v>
      </c>
      <c r="J24" s="48">
        <f t="shared" si="5"/>
        <v>4</v>
      </c>
      <c r="K24" s="77">
        <f t="shared" ref="K24" si="10">SUM(J24:J28)</f>
        <v>20</v>
      </c>
      <c r="L24" s="80">
        <f t="shared" ref="L24:L34" si="11">COUNTIF($K$4:$K$73,"&gt;"&amp;K24)+1</f>
        <v>1</v>
      </c>
      <c r="M24" s="11">
        <v>2</v>
      </c>
      <c r="N24" s="22">
        <v>1</v>
      </c>
      <c r="O24" s="32">
        <v>5</v>
      </c>
      <c r="P24" s="32">
        <v>4</v>
      </c>
      <c r="Q24" s="32">
        <v>5</v>
      </c>
      <c r="R24" s="32">
        <v>4</v>
      </c>
    </row>
    <row r="25" spans="2:18" x14ac:dyDescent="0.3">
      <c r="B25" s="92"/>
      <c r="C25" s="49" t="s">
        <v>9</v>
      </c>
      <c r="D25" s="7"/>
      <c r="E25" s="49">
        <f t="shared" si="0"/>
        <v>0</v>
      </c>
      <c r="F25" s="7">
        <f>O10</f>
        <v>5</v>
      </c>
      <c r="G25" s="49">
        <f t="shared" si="1"/>
        <v>2</v>
      </c>
      <c r="H25" s="7">
        <f>O27</f>
        <v>5</v>
      </c>
      <c r="I25" s="49">
        <f t="shared" si="2"/>
        <v>2</v>
      </c>
      <c r="J25" s="49">
        <f t="shared" si="5"/>
        <v>4</v>
      </c>
      <c r="K25" s="78"/>
      <c r="L25" s="81"/>
      <c r="M25" s="11">
        <v>3</v>
      </c>
      <c r="N25" s="22">
        <v>5</v>
      </c>
      <c r="O25" s="22">
        <v>5</v>
      </c>
      <c r="P25" s="22">
        <v>1</v>
      </c>
      <c r="Q25" s="22">
        <v>4</v>
      </c>
      <c r="R25" s="22">
        <v>3</v>
      </c>
    </row>
    <row r="26" spans="2:18" x14ac:dyDescent="0.3">
      <c r="B26" s="92"/>
      <c r="C26" s="49" t="s">
        <v>10</v>
      </c>
      <c r="D26" s="7"/>
      <c r="E26" s="49">
        <f t="shared" si="0"/>
        <v>0</v>
      </c>
      <c r="F26" s="7">
        <f>P10</f>
        <v>5</v>
      </c>
      <c r="G26" s="49">
        <f t="shared" si="1"/>
        <v>2</v>
      </c>
      <c r="H26" s="7">
        <f>P27</f>
        <v>5</v>
      </c>
      <c r="I26" s="49">
        <f t="shared" si="2"/>
        <v>2</v>
      </c>
      <c r="J26" s="49">
        <f t="shared" si="5"/>
        <v>4</v>
      </c>
      <c r="K26" s="78"/>
      <c r="L26" s="81"/>
      <c r="M26" s="11">
        <v>4</v>
      </c>
      <c r="N26" s="22">
        <v>5</v>
      </c>
      <c r="O26" s="32">
        <v>-2</v>
      </c>
      <c r="P26" s="32">
        <v>5</v>
      </c>
      <c r="Q26" s="32">
        <v>4</v>
      </c>
      <c r="R26" s="32">
        <v>3</v>
      </c>
    </row>
    <row r="27" spans="2:18" x14ac:dyDescent="0.3">
      <c r="B27" s="92"/>
      <c r="C27" s="49" t="s">
        <v>11</v>
      </c>
      <c r="D27" s="7"/>
      <c r="E27" s="49">
        <f t="shared" si="0"/>
        <v>0</v>
      </c>
      <c r="F27" s="7">
        <f>Q10</f>
        <v>5</v>
      </c>
      <c r="G27" s="49">
        <f t="shared" si="1"/>
        <v>2</v>
      </c>
      <c r="H27" s="7">
        <f>Q27</f>
        <v>5</v>
      </c>
      <c r="I27" s="49">
        <f t="shared" si="2"/>
        <v>2</v>
      </c>
      <c r="J27" s="49">
        <f t="shared" si="5"/>
        <v>4</v>
      </c>
      <c r="K27" s="78"/>
      <c r="L27" s="81"/>
      <c r="M27" s="11">
        <v>5</v>
      </c>
      <c r="N27" s="22">
        <v>5</v>
      </c>
      <c r="O27" s="32">
        <v>5</v>
      </c>
      <c r="P27" s="32">
        <v>5</v>
      </c>
      <c r="Q27" s="32">
        <v>5</v>
      </c>
      <c r="R27" s="3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79"/>
      <c r="L28" s="82"/>
      <c r="M28" s="11">
        <v>6</v>
      </c>
      <c r="N28" s="36">
        <v>5</v>
      </c>
      <c r="O28" s="36">
        <v>5</v>
      </c>
      <c r="P28" s="36">
        <v>5</v>
      </c>
      <c r="Q28" s="36">
        <v>5</v>
      </c>
      <c r="R28" s="36">
        <v>5</v>
      </c>
    </row>
    <row r="29" spans="2:18" x14ac:dyDescent="0.3">
      <c r="B29" s="99">
        <v>306</v>
      </c>
      <c r="C29" s="48" t="s">
        <v>8</v>
      </c>
      <c r="D29" s="6"/>
      <c r="E29" s="48">
        <f t="shared" si="0"/>
        <v>0</v>
      </c>
      <c r="F29" s="6">
        <f>N11</f>
        <v>1</v>
      </c>
      <c r="G29" s="48">
        <f t="shared" si="1"/>
        <v>0.4</v>
      </c>
      <c r="H29" s="6">
        <f>N28</f>
        <v>5</v>
      </c>
      <c r="I29" s="48">
        <f t="shared" si="2"/>
        <v>2</v>
      </c>
      <c r="J29" s="48">
        <f t="shared" si="5"/>
        <v>2.4</v>
      </c>
      <c r="K29" s="77">
        <f t="shared" ref="K29" si="12">SUM(J29:J33)</f>
        <v>17.200000000000003</v>
      </c>
      <c r="L29" s="80">
        <f t="shared" si="11"/>
        <v>5</v>
      </c>
      <c r="M29" s="11">
        <v>7</v>
      </c>
      <c r="N29" s="36">
        <v>5</v>
      </c>
      <c r="O29" s="36">
        <v>5</v>
      </c>
      <c r="P29" s="36">
        <v>5</v>
      </c>
      <c r="Q29" s="36">
        <v>5</v>
      </c>
      <c r="R29" s="36">
        <v>5</v>
      </c>
    </row>
    <row r="30" spans="2:18" x14ac:dyDescent="0.3">
      <c r="B30" s="100"/>
      <c r="C30" s="49" t="s">
        <v>9</v>
      </c>
      <c r="D30" s="7"/>
      <c r="E30" s="49">
        <f t="shared" si="0"/>
        <v>0</v>
      </c>
      <c r="F30" s="7">
        <f>O11</f>
        <v>5</v>
      </c>
      <c r="G30" s="49">
        <f t="shared" si="1"/>
        <v>2</v>
      </c>
      <c r="H30" s="7">
        <f>O28</f>
        <v>5</v>
      </c>
      <c r="I30" s="49">
        <f t="shared" si="2"/>
        <v>2</v>
      </c>
      <c r="J30" s="49">
        <f t="shared" si="5"/>
        <v>4</v>
      </c>
      <c r="K30" s="78"/>
      <c r="L30" s="81"/>
      <c r="M30" s="11">
        <v>8</v>
      </c>
      <c r="N30" s="36">
        <v>5</v>
      </c>
      <c r="O30" s="36">
        <v>5</v>
      </c>
      <c r="P30" s="36">
        <v>5</v>
      </c>
      <c r="Q30" s="36">
        <v>5</v>
      </c>
      <c r="R30" s="36">
        <v>4</v>
      </c>
    </row>
    <row r="31" spans="2:18" x14ac:dyDescent="0.3">
      <c r="B31" s="100"/>
      <c r="C31" s="49" t="s">
        <v>10</v>
      </c>
      <c r="D31" s="7"/>
      <c r="E31" s="49">
        <f t="shared" si="0"/>
        <v>0</v>
      </c>
      <c r="F31" s="7">
        <f>P11</f>
        <v>5</v>
      </c>
      <c r="G31" s="49">
        <f t="shared" si="1"/>
        <v>2</v>
      </c>
      <c r="H31" s="7">
        <f>P28</f>
        <v>5</v>
      </c>
      <c r="I31" s="49">
        <f t="shared" si="2"/>
        <v>2</v>
      </c>
      <c r="J31" s="49">
        <f t="shared" si="5"/>
        <v>4</v>
      </c>
      <c r="K31" s="78"/>
      <c r="L31" s="81"/>
      <c r="M31" s="11">
        <v>9</v>
      </c>
      <c r="N31" s="36">
        <v>3</v>
      </c>
      <c r="O31" s="36">
        <v>5</v>
      </c>
      <c r="P31" s="36">
        <v>3</v>
      </c>
      <c r="Q31" s="36">
        <v>4</v>
      </c>
      <c r="R31" s="36">
        <v>4</v>
      </c>
    </row>
    <row r="32" spans="2:18" x14ac:dyDescent="0.3">
      <c r="B32" s="100"/>
      <c r="C32" s="49" t="s">
        <v>11</v>
      </c>
      <c r="D32" s="7"/>
      <c r="E32" s="49">
        <f t="shared" si="0"/>
        <v>0</v>
      </c>
      <c r="F32" s="7">
        <f>Q11</f>
        <v>3</v>
      </c>
      <c r="G32" s="49">
        <f t="shared" si="1"/>
        <v>1.2000000000000002</v>
      </c>
      <c r="H32" s="7">
        <f>Q28</f>
        <v>5</v>
      </c>
      <c r="I32" s="49">
        <f t="shared" si="2"/>
        <v>2</v>
      </c>
      <c r="J32" s="49">
        <f t="shared" si="5"/>
        <v>3.2</v>
      </c>
      <c r="K32" s="78"/>
      <c r="L32" s="81"/>
      <c r="M32" s="11">
        <v>10</v>
      </c>
      <c r="N32" s="36">
        <v>5</v>
      </c>
      <c r="O32" s="36">
        <v>5</v>
      </c>
      <c r="P32" s="36">
        <v>3</v>
      </c>
      <c r="Q32" s="36">
        <v>4</v>
      </c>
      <c r="R32" s="36">
        <v>4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4</v>
      </c>
      <c r="G33" s="4">
        <f t="shared" si="1"/>
        <v>1.6</v>
      </c>
      <c r="H33" s="8">
        <f>R28</f>
        <v>5</v>
      </c>
      <c r="I33" s="4">
        <f t="shared" si="2"/>
        <v>2</v>
      </c>
      <c r="J33" s="4">
        <f t="shared" si="5"/>
        <v>3.6</v>
      </c>
      <c r="K33" s="79"/>
      <c r="L33" s="82"/>
      <c r="M33" s="11">
        <v>11</v>
      </c>
      <c r="N33" s="22">
        <v>5</v>
      </c>
      <c r="O33" s="22">
        <v>5</v>
      </c>
      <c r="P33" s="22">
        <v>3</v>
      </c>
      <c r="Q33" s="22">
        <v>4</v>
      </c>
      <c r="R33" s="22">
        <v>4</v>
      </c>
    </row>
    <row r="34" spans="2:18" x14ac:dyDescent="0.3">
      <c r="B34" s="89">
        <v>307</v>
      </c>
      <c r="C34" s="48" t="s">
        <v>8</v>
      </c>
      <c r="D34" s="6"/>
      <c r="E34" s="48">
        <f t="shared" si="0"/>
        <v>0</v>
      </c>
      <c r="F34" s="6">
        <f>N12</f>
        <v>4</v>
      </c>
      <c r="G34" s="48">
        <f t="shared" si="1"/>
        <v>1.6</v>
      </c>
      <c r="H34" s="6">
        <f>N29</f>
        <v>5</v>
      </c>
      <c r="I34" s="48">
        <f t="shared" si="2"/>
        <v>2</v>
      </c>
      <c r="J34" s="48">
        <f t="shared" si="5"/>
        <v>3.6</v>
      </c>
      <c r="K34" s="77">
        <f t="shared" ref="K34" si="13">SUM(J34:J38)</f>
        <v>18</v>
      </c>
      <c r="L34" s="80">
        <f t="shared" si="11"/>
        <v>2</v>
      </c>
      <c r="M34" s="11">
        <v>12</v>
      </c>
      <c r="N34" s="22">
        <v>5</v>
      </c>
      <c r="O34" s="22">
        <v>5</v>
      </c>
      <c r="P34" s="22">
        <v>5</v>
      </c>
      <c r="Q34" s="22">
        <v>5</v>
      </c>
      <c r="R34" s="22">
        <v>4</v>
      </c>
    </row>
    <row r="35" spans="2:18" x14ac:dyDescent="0.3">
      <c r="B35" s="92"/>
      <c r="C35" s="49" t="s">
        <v>9</v>
      </c>
      <c r="D35" s="7"/>
      <c r="E35" s="49">
        <f t="shared" si="0"/>
        <v>0</v>
      </c>
      <c r="F35" s="7">
        <f>O12</f>
        <v>2</v>
      </c>
      <c r="G35" s="49">
        <f t="shared" si="1"/>
        <v>0.8</v>
      </c>
      <c r="H35" s="7">
        <f>O29</f>
        <v>5</v>
      </c>
      <c r="I35" s="49">
        <f t="shared" si="2"/>
        <v>2</v>
      </c>
      <c r="J35" s="49">
        <f t="shared" si="5"/>
        <v>2.8</v>
      </c>
      <c r="K35" s="78"/>
      <c r="L35" s="81"/>
      <c r="M35" s="11">
        <v>13</v>
      </c>
      <c r="N35" s="22">
        <v>5</v>
      </c>
      <c r="O35" s="22">
        <v>5</v>
      </c>
      <c r="P35" s="22">
        <v>4</v>
      </c>
      <c r="Q35" s="22">
        <v>5</v>
      </c>
      <c r="R35" s="22">
        <v>5</v>
      </c>
    </row>
    <row r="36" spans="2:18" ht="18.8" thickBot="1" x14ac:dyDescent="0.35">
      <c r="B36" s="92"/>
      <c r="C36" s="49" t="s">
        <v>10</v>
      </c>
      <c r="D36" s="7"/>
      <c r="E36" s="49">
        <f t="shared" si="0"/>
        <v>0</v>
      </c>
      <c r="F36" s="7">
        <f>P12</f>
        <v>5</v>
      </c>
      <c r="G36" s="49">
        <f t="shared" si="1"/>
        <v>2</v>
      </c>
      <c r="H36" s="7">
        <f>P29</f>
        <v>5</v>
      </c>
      <c r="I36" s="49">
        <f t="shared" si="2"/>
        <v>2</v>
      </c>
      <c r="J36" s="49">
        <f t="shared" si="5"/>
        <v>4</v>
      </c>
      <c r="K36" s="78"/>
      <c r="L36" s="81"/>
      <c r="M36" s="11">
        <v>14</v>
      </c>
      <c r="N36" s="26">
        <v>5</v>
      </c>
      <c r="O36" s="26">
        <v>5</v>
      </c>
      <c r="P36" s="26">
        <v>4</v>
      </c>
      <c r="Q36" s="26">
        <v>5</v>
      </c>
      <c r="R36" s="26">
        <v>5</v>
      </c>
    </row>
    <row r="37" spans="2:18" x14ac:dyDescent="0.3">
      <c r="B37" s="92"/>
      <c r="C37" s="49" t="s">
        <v>11</v>
      </c>
      <c r="D37" s="7"/>
      <c r="E37" s="49">
        <f t="shared" si="0"/>
        <v>0</v>
      </c>
      <c r="F37" s="7">
        <f>Q12</f>
        <v>4</v>
      </c>
      <c r="G37" s="49">
        <f t="shared" si="1"/>
        <v>1.6</v>
      </c>
      <c r="H37" s="7">
        <f>Q29</f>
        <v>5</v>
      </c>
      <c r="I37" s="49">
        <f t="shared" si="2"/>
        <v>2</v>
      </c>
      <c r="J37" s="49">
        <f t="shared" si="5"/>
        <v>3.6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79"/>
      <c r="L38" s="82"/>
    </row>
    <row r="39" spans="2:18" x14ac:dyDescent="0.3">
      <c r="B39" s="99">
        <v>308</v>
      </c>
      <c r="C39" s="48" t="s">
        <v>8</v>
      </c>
      <c r="D39" s="6"/>
      <c r="E39" s="48">
        <f t="shared" si="0"/>
        <v>0</v>
      </c>
      <c r="F39" s="6">
        <f>N13</f>
        <v>5</v>
      </c>
      <c r="G39" s="48">
        <f t="shared" si="1"/>
        <v>2</v>
      </c>
      <c r="H39" s="6">
        <f>N30</f>
        <v>5</v>
      </c>
      <c r="I39" s="48">
        <f t="shared" si="2"/>
        <v>2</v>
      </c>
      <c r="J39" s="48">
        <f t="shared" si="5"/>
        <v>4</v>
      </c>
      <c r="K39" s="77">
        <f t="shared" ref="K39" si="14">SUM(J39:J43)</f>
        <v>16.399999999999999</v>
      </c>
      <c r="L39" s="80">
        <f t="shared" ref="L39" si="15">COUNTIF($K$4:$K$73,"&gt;"&amp;K39)+1</f>
        <v>6</v>
      </c>
    </row>
    <row r="40" spans="2:18" x14ac:dyDescent="0.3">
      <c r="B40" s="100"/>
      <c r="C40" s="49" t="s">
        <v>9</v>
      </c>
      <c r="D40" s="7"/>
      <c r="E40" s="49">
        <f t="shared" si="0"/>
        <v>0</v>
      </c>
      <c r="F40" s="7">
        <f>O13</f>
        <v>4</v>
      </c>
      <c r="G40" s="49">
        <f t="shared" si="1"/>
        <v>1.6</v>
      </c>
      <c r="H40" s="7">
        <f xml:space="preserve"> O30</f>
        <v>5</v>
      </c>
      <c r="I40" s="49">
        <f t="shared" si="2"/>
        <v>2</v>
      </c>
      <c r="J40" s="49">
        <f t="shared" si="5"/>
        <v>3.6</v>
      </c>
      <c r="K40" s="78"/>
      <c r="L40" s="81"/>
    </row>
    <row r="41" spans="2:18" x14ac:dyDescent="0.3">
      <c r="B41" s="100"/>
      <c r="C41" s="49" t="s">
        <v>10</v>
      </c>
      <c r="D41" s="7"/>
      <c r="E41" s="49">
        <f t="shared" si="0"/>
        <v>0</v>
      </c>
      <c r="F41" s="7">
        <f>P13</f>
        <v>2</v>
      </c>
      <c r="G41" s="49">
        <f t="shared" si="1"/>
        <v>0.8</v>
      </c>
      <c r="H41" s="7">
        <f>P30</f>
        <v>5</v>
      </c>
      <c r="I41" s="49">
        <f t="shared" si="2"/>
        <v>2</v>
      </c>
      <c r="J41" s="49">
        <f t="shared" si="5"/>
        <v>2.8</v>
      </c>
      <c r="K41" s="78"/>
      <c r="L41" s="81"/>
    </row>
    <row r="42" spans="2:18" x14ac:dyDescent="0.3">
      <c r="B42" s="100"/>
      <c r="C42" s="49" t="s">
        <v>11</v>
      </c>
      <c r="D42" s="7"/>
      <c r="E42" s="49">
        <f t="shared" si="0"/>
        <v>0</v>
      </c>
      <c r="F42" s="7">
        <f>Q13</f>
        <v>2</v>
      </c>
      <c r="G42" s="49">
        <f t="shared" si="1"/>
        <v>0.8</v>
      </c>
      <c r="H42" s="7">
        <f>Q30</f>
        <v>5</v>
      </c>
      <c r="I42" s="49">
        <f t="shared" si="2"/>
        <v>2</v>
      </c>
      <c r="J42" s="49">
        <f t="shared" si="5"/>
        <v>2.8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4</v>
      </c>
      <c r="G43" s="4">
        <f t="shared" si="1"/>
        <v>1.6</v>
      </c>
      <c r="H43" s="8">
        <f>R30</f>
        <v>4</v>
      </c>
      <c r="I43" s="4">
        <f t="shared" si="2"/>
        <v>1.6</v>
      </c>
      <c r="J43" s="4">
        <f t="shared" si="5"/>
        <v>3.2</v>
      </c>
      <c r="K43" s="79"/>
      <c r="L43" s="82"/>
    </row>
    <row r="44" spans="2:18" x14ac:dyDescent="0.3">
      <c r="B44" s="89">
        <v>309</v>
      </c>
      <c r="C44" s="48" t="s">
        <v>8</v>
      </c>
      <c r="D44" s="6"/>
      <c r="E44" s="48">
        <f t="shared" si="0"/>
        <v>0</v>
      </c>
      <c r="F44" s="6">
        <f>N14</f>
        <v>-4</v>
      </c>
      <c r="G44" s="48">
        <f t="shared" si="1"/>
        <v>-1.6</v>
      </c>
      <c r="H44" s="6">
        <f>N31</f>
        <v>3</v>
      </c>
      <c r="I44" s="48">
        <f t="shared" si="2"/>
        <v>1.2000000000000002</v>
      </c>
      <c r="J44" s="48">
        <f t="shared" si="5"/>
        <v>-0.39999999999999991</v>
      </c>
      <c r="K44" s="77">
        <f t="shared" ref="K44" si="16">SUM(J44:J48)</f>
        <v>3.6000000000000005</v>
      </c>
      <c r="L44" s="80">
        <f t="shared" ref="L44:L49" si="17">COUNTIF($K$4:$K$73,"&gt;"&amp;K44)+1</f>
        <v>13</v>
      </c>
    </row>
    <row r="45" spans="2:18" x14ac:dyDescent="0.3">
      <c r="B45" s="92"/>
      <c r="C45" s="49" t="s">
        <v>9</v>
      </c>
      <c r="D45" s="7">
        <v>-1</v>
      </c>
      <c r="E45" s="49">
        <f t="shared" si="0"/>
        <v>-0.2</v>
      </c>
      <c r="F45" s="7">
        <f>O14</f>
        <v>0</v>
      </c>
      <c r="G45" s="49">
        <f t="shared" si="1"/>
        <v>0</v>
      </c>
      <c r="H45" s="7">
        <f>O31</f>
        <v>5</v>
      </c>
      <c r="I45" s="49">
        <f t="shared" si="2"/>
        <v>2</v>
      </c>
      <c r="J45" s="49">
        <f t="shared" si="5"/>
        <v>1.8</v>
      </c>
      <c r="K45" s="78"/>
      <c r="L45" s="81"/>
    </row>
    <row r="46" spans="2:18" x14ac:dyDescent="0.3">
      <c r="B46" s="92"/>
      <c r="C46" s="49" t="s">
        <v>10</v>
      </c>
      <c r="D46" s="7">
        <v>-1</v>
      </c>
      <c r="E46" s="49">
        <f t="shared" si="0"/>
        <v>-0.2</v>
      </c>
      <c r="F46" s="7">
        <f>P14</f>
        <v>-5</v>
      </c>
      <c r="G46" s="49">
        <f t="shared" si="1"/>
        <v>-2</v>
      </c>
      <c r="H46" s="7">
        <f>P31</f>
        <v>3</v>
      </c>
      <c r="I46" s="49">
        <f t="shared" si="2"/>
        <v>1.2000000000000002</v>
      </c>
      <c r="J46" s="49">
        <f t="shared" si="5"/>
        <v>-1</v>
      </c>
      <c r="K46" s="78"/>
      <c r="L46" s="81"/>
    </row>
    <row r="47" spans="2:18" x14ac:dyDescent="0.3">
      <c r="B47" s="92"/>
      <c r="C47" s="49" t="s">
        <v>11</v>
      </c>
      <c r="D47" s="7"/>
      <c r="E47" s="49">
        <f t="shared" si="0"/>
        <v>0</v>
      </c>
      <c r="F47" s="7">
        <f>Q14</f>
        <v>-2</v>
      </c>
      <c r="G47" s="49">
        <f t="shared" si="1"/>
        <v>-0.8</v>
      </c>
      <c r="H47" s="7">
        <f>Q31</f>
        <v>4</v>
      </c>
      <c r="I47" s="49">
        <f t="shared" si="2"/>
        <v>1.6</v>
      </c>
      <c r="J47" s="49">
        <f t="shared" si="5"/>
        <v>0.8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2</v>
      </c>
      <c r="G48" s="4">
        <f t="shared" si="1"/>
        <v>0.8</v>
      </c>
      <c r="H48" s="8">
        <f>R31</f>
        <v>4</v>
      </c>
      <c r="I48" s="4">
        <f t="shared" si="2"/>
        <v>1.6</v>
      </c>
      <c r="J48" s="4">
        <f t="shared" si="5"/>
        <v>2.4000000000000004</v>
      </c>
      <c r="K48" s="79"/>
      <c r="L48" s="82"/>
    </row>
    <row r="49" spans="2:12" x14ac:dyDescent="0.3">
      <c r="B49" s="99">
        <v>310</v>
      </c>
      <c r="C49" s="48" t="s">
        <v>8</v>
      </c>
      <c r="D49" s="6"/>
      <c r="E49" s="48">
        <f t="shared" si="0"/>
        <v>0</v>
      </c>
      <c r="F49" s="6">
        <f>N15</f>
        <v>5</v>
      </c>
      <c r="G49" s="48">
        <f t="shared" si="1"/>
        <v>2</v>
      </c>
      <c r="H49" s="6">
        <f>N32</f>
        <v>5</v>
      </c>
      <c r="I49" s="48">
        <f t="shared" si="2"/>
        <v>2</v>
      </c>
      <c r="J49" s="48">
        <f t="shared" si="5"/>
        <v>4</v>
      </c>
      <c r="K49" s="77">
        <f t="shared" ref="K49" si="18">SUM(J49:J53)</f>
        <v>15.2</v>
      </c>
      <c r="L49" s="80">
        <f t="shared" si="17"/>
        <v>7</v>
      </c>
    </row>
    <row r="50" spans="2:12" x14ac:dyDescent="0.3">
      <c r="B50" s="100"/>
      <c r="C50" s="49" t="s">
        <v>9</v>
      </c>
      <c r="D50" s="7"/>
      <c r="E50" s="49">
        <f t="shared" si="0"/>
        <v>0</v>
      </c>
      <c r="F50" s="7">
        <f>O15</f>
        <v>3</v>
      </c>
      <c r="G50" s="49">
        <f t="shared" si="1"/>
        <v>1.2000000000000002</v>
      </c>
      <c r="H50" s="7">
        <f>O32</f>
        <v>5</v>
      </c>
      <c r="I50" s="49">
        <f t="shared" si="2"/>
        <v>2</v>
      </c>
      <c r="J50" s="49">
        <f t="shared" si="5"/>
        <v>3.2</v>
      </c>
      <c r="K50" s="78"/>
      <c r="L50" s="81"/>
    </row>
    <row r="51" spans="2:12" x14ac:dyDescent="0.3">
      <c r="B51" s="100"/>
      <c r="C51" s="49" t="s">
        <v>10</v>
      </c>
      <c r="D51" s="7"/>
      <c r="E51" s="49">
        <f t="shared" si="0"/>
        <v>0</v>
      </c>
      <c r="F51" s="7">
        <f>P15</f>
        <v>1</v>
      </c>
      <c r="G51" s="49">
        <f t="shared" si="1"/>
        <v>0.4</v>
      </c>
      <c r="H51" s="7">
        <f>P32</f>
        <v>3</v>
      </c>
      <c r="I51" s="49">
        <f t="shared" si="2"/>
        <v>1.2000000000000002</v>
      </c>
      <c r="J51" s="49">
        <f t="shared" si="5"/>
        <v>1.6</v>
      </c>
      <c r="K51" s="78"/>
      <c r="L51" s="81"/>
    </row>
    <row r="52" spans="2:12" x14ac:dyDescent="0.3">
      <c r="B52" s="100"/>
      <c r="C52" s="49" t="s">
        <v>11</v>
      </c>
      <c r="D52" s="7"/>
      <c r="E52" s="49">
        <f t="shared" si="0"/>
        <v>0</v>
      </c>
      <c r="F52" s="7">
        <f>Q15</f>
        <v>4</v>
      </c>
      <c r="G52" s="49">
        <f t="shared" si="1"/>
        <v>1.6</v>
      </c>
      <c r="H52" s="7">
        <f>Q32</f>
        <v>4</v>
      </c>
      <c r="I52" s="49">
        <f t="shared" si="2"/>
        <v>1.6</v>
      </c>
      <c r="J52" s="49">
        <f t="shared" si="5"/>
        <v>3.2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4</v>
      </c>
      <c r="G53" s="4">
        <f t="shared" si="1"/>
        <v>1.6</v>
      </c>
      <c r="H53" s="8">
        <f>R32</f>
        <v>4</v>
      </c>
      <c r="I53" s="4">
        <f t="shared" si="2"/>
        <v>1.6</v>
      </c>
      <c r="J53" s="4">
        <f t="shared" si="5"/>
        <v>3.2</v>
      </c>
      <c r="K53" s="79"/>
      <c r="L53" s="82"/>
    </row>
    <row r="54" spans="2:12" x14ac:dyDescent="0.3">
      <c r="B54" s="89">
        <v>311</v>
      </c>
      <c r="C54" s="48" t="s">
        <v>8</v>
      </c>
      <c r="D54" s="6"/>
      <c r="E54" s="48">
        <f t="shared" si="0"/>
        <v>0</v>
      </c>
      <c r="F54" s="6">
        <f>N16</f>
        <v>3</v>
      </c>
      <c r="G54" s="48">
        <f t="shared" si="1"/>
        <v>1.2000000000000002</v>
      </c>
      <c r="H54" s="6">
        <f>N33</f>
        <v>5</v>
      </c>
      <c r="I54" s="48">
        <f t="shared" si="2"/>
        <v>2</v>
      </c>
      <c r="J54" s="48">
        <f t="shared" si="5"/>
        <v>3.2</v>
      </c>
      <c r="K54" s="77">
        <f t="shared" ref="K54" si="19">SUM(J54:J58)</f>
        <v>11.4</v>
      </c>
      <c r="L54" s="80">
        <f t="shared" ref="L54" si="20">COUNTIF($K$4:$K$73,"&gt;"&amp;K54)+1</f>
        <v>9</v>
      </c>
    </row>
    <row r="55" spans="2:12" x14ac:dyDescent="0.3">
      <c r="B55" s="92"/>
      <c r="C55" s="49" t="s">
        <v>9</v>
      </c>
      <c r="D55" s="7">
        <v>-1</v>
      </c>
      <c r="E55" s="49">
        <f t="shared" si="0"/>
        <v>-0.2</v>
      </c>
      <c r="F55" s="7">
        <f>O16</f>
        <v>0</v>
      </c>
      <c r="G55" s="49">
        <f t="shared" si="1"/>
        <v>0</v>
      </c>
      <c r="H55" s="7">
        <f>O33</f>
        <v>5</v>
      </c>
      <c r="I55" s="49">
        <f t="shared" si="2"/>
        <v>2</v>
      </c>
      <c r="J55" s="49">
        <f t="shared" si="5"/>
        <v>1.8</v>
      </c>
      <c r="K55" s="78"/>
      <c r="L55" s="81"/>
    </row>
    <row r="56" spans="2:12" x14ac:dyDescent="0.3">
      <c r="B56" s="92"/>
      <c r="C56" s="49" t="s">
        <v>10</v>
      </c>
      <c r="D56" s="7"/>
      <c r="E56" s="49">
        <f t="shared" si="0"/>
        <v>0</v>
      </c>
      <c r="F56" s="7">
        <f>P16</f>
        <v>2</v>
      </c>
      <c r="G56" s="49">
        <f t="shared" si="1"/>
        <v>0.8</v>
      </c>
      <c r="H56" s="7">
        <f>P33</f>
        <v>3</v>
      </c>
      <c r="I56" s="49">
        <f t="shared" si="2"/>
        <v>1.2000000000000002</v>
      </c>
      <c r="J56" s="49">
        <f t="shared" si="5"/>
        <v>2</v>
      </c>
      <c r="K56" s="78"/>
      <c r="L56" s="81"/>
    </row>
    <row r="57" spans="2:12" x14ac:dyDescent="0.3">
      <c r="B57" s="92"/>
      <c r="C57" s="49" t="s">
        <v>11</v>
      </c>
      <c r="D57" s="7"/>
      <c r="E57" s="49">
        <f t="shared" si="0"/>
        <v>0</v>
      </c>
      <c r="F57" s="7">
        <f>Q16</f>
        <v>2</v>
      </c>
      <c r="G57" s="49">
        <f t="shared" si="1"/>
        <v>0.8</v>
      </c>
      <c r="H57" s="7">
        <f>Q33</f>
        <v>4</v>
      </c>
      <c r="I57" s="49">
        <f t="shared" si="2"/>
        <v>1.6</v>
      </c>
      <c r="J57" s="49">
        <f t="shared" si="5"/>
        <v>2.4000000000000004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1</v>
      </c>
      <c r="G58" s="4">
        <f t="shared" si="1"/>
        <v>0.4</v>
      </c>
      <c r="H58" s="8">
        <f>R33</f>
        <v>4</v>
      </c>
      <c r="I58" s="4">
        <f t="shared" si="2"/>
        <v>1.6</v>
      </c>
      <c r="J58" s="4">
        <f t="shared" si="5"/>
        <v>2</v>
      </c>
      <c r="K58" s="79"/>
      <c r="L58" s="82"/>
    </row>
    <row r="59" spans="2:12" x14ac:dyDescent="0.3">
      <c r="B59" s="99">
        <v>312</v>
      </c>
      <c r="C59" s="48" t="s">
        <v>8</v>
      </c>
      <c r="D59" s="6"/>
      <c r="E59" s="48">
        <f t="shared" si="0"/>
        <v>0</v>
      </c>
      <c r="F59" s="6">
        <f>N17</f>
        <v>-6</v>
      </c>
      <c r="G59" s="48">
        <f t="shared" si="1"/>
        <v>-2.4000000000000004</v>
      </c>
      <c r="H59" s="6">
        <f>N34</f>
        <v>5</v>
      </c>
      <c r="I59" s="48">
        <f t="shared" si="2"/>
        <v>2</v>
      </c>
      <c r="J59" s="48">
        <f t="shared" si="5"/>
        <v>-0.40000000000000036</v>
      </c>
      <c r="K59" s="77">
        <f t="shared" ref="K59" si="21">SUM(J59:J63)</f>
        <v>3.1999999999999993</v>
      </c>
      <c r="L59" s="80">
        <f t="shared" ref="L59:L69" si="22">COUNTIF($K$4:$K$73,"&gt;"&amp;K59)+1</f>
        <v>14</v>
      </c>
    </row>
    <row r="60" spans="2:12" x14ac:dyDescent="0.3">
      <c r="B60" s="100"/>
      <c r="C60" s="49" t="s">
        <v>9</v>
      </c>
      <c r="D60" s="7"/>
      <c r="E60" s="49">
        <f t="shared" si="0"/>
        <v>0</v>
      </c>
      <c r="F60" s="7">
        <f>O17</f>
        <v>-3</v>
      </c>
      <c r="G60" s="49">
        <f t="shared" si="1"/>
        <v>-1.2000000000000002</v>
      </c>
      <c r="H60" s="7">
        <f>O34</f>
        <v>5</v>
      </c>
      <c r="I60" s="49">
        <f t="shared" si="2"/>
        <v>2</v>
      </c>
      <c r="J60" s="49">
        <f t="shared" si="5"/>
        <v>0.79999999999999982</v>
      </c>
      <c r="K60" s="78"/>
      <c r="L60" s="81"/>
    </row>
    <row r="61" spans="2:12" x14ac:dyDescent="0.3">
      <c r="B61" s="100"/>
      <c r="C61" s="49" t="s">
        <v>10</v>
      </c>
      <c r="D61" s="7"/>
      <c r="E61" s="49">
        <f t="shared" si="0"/>
        <v>0</v>
      </c>
      <c r="F61" s="7">
        <f>P17</f>
        <v>-2</v>
      </c>
      <c r="G61" s="49">
        <f t="shared" si="1"/>
        <v>-0.8</v>
      </c>
      <c r="H61" s="7">
        <f>P34</f>
        <v>5</v>
      </c>
      <c r="I61" s="49">
        <f t="shared" si="2"/>
        <v>2</v>
      </c>
      <c r="J61" s="49">
        <f t="shared" si="5"/>
        <v>1.2</v>
      </c>
      <c r="K61" s="78"/>
      <c r="L61" s="81"/>
    </row>
    <row r="62" spans="2:12" x14ac:dyDescent="0.3">
      <c r="B62" s="100"/>
      <c r="C62" s="49" t="s">
        <v>11</v>
      </c>
      <c r="D62" s="7"/>
      <c r="E62" s="49">
        <f t="shared" si="0"/>
        <v>0</v>
      </c>
      <c r="F62" s="7">
        <f>Q17</f>
        <v>-4</v>
      </c>
      <c r="G62" s="49">
        <f t="shared" si="1"/>
        <v>-1.6</v>
      </c>
      <c r="H62" s="7">
        <f>Q34</f>
        <v>5</v>
      </c>
      <c r="I62" s="49">
        <f t="shared" si="2"/>
        <v>2</v>
      </c>
      <c r="J62" s="49">
        <f t="shared" si="5"/>
        <v>0.39999999999999991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-1</v>
      </c>
      <c r="G63" s="4">
        <f t="shared" si="1"/>
        <v>-0.4</v>
      </c>
      <c r="H63" s="8">
        <f>R34</f>
        <v>4</v>
      </c>
      <c r="I63" s="4">
        <f t="shared" si="2"/>
        <v>1.6</v>
      </c>
      <c r="J63" s="4">
        <f t="shared" si="5"/>
        <v>1.2000000000000002</v>
      </c>
      <c r="K63" s="79"/>
      <c r="L63" s="82"/>
    </row>
    <row r="64" spans="2:12" x14ac:dyDescent="0.3">
      <c r="B64" s="89">
        <v>313</v>
      </c>
      <c r="C64" s="48" t="s">
        <v>8</v>
      </c>
      <c r="D64" s="6"/>
      <c r="E64" s="48">
        <f t="shared" si="0"/>
        <v>0</v>
      </c>
      <c r="F64" s="6">
        <f>N18</f>
        <v>3</v>
      </c>
      <c r="G64" s="48">
        <f t="shared" si="1"/>
        <v>1.2000000000000002</v>
      </c>
      <c r="H64" s="6">
        <f>N35</f>
        <v>5</v>
      </c>
      <c r="I64" s="48">
        <f t="shared" si="2"/>
        <v>2</v>
      </c>
      <c r="J64" s="48">
        <f t="shared" si="5"/>
        <v>3.2</v>
      </c>
      <c r="K64" s="77">
        <f t="shared" ref="K64" si="23">SUM(J64:J68)</f>
        <v>18</v>
      </c>
      <c r="L64" s="80">
        <f t="shared" si="22"/>
        <v>2</v>
      </c>
    </row>
    <row r="65" spans="2:12" x14ac:dyDescent="0.3">
      <c r="B65" s="92"/>
      <c r="C65" s="49" t="s">
        <v>9</v>
      </c>
      <c r="D65" s="7"/>
      <c r="E65" s="49">
        <f t="shared" si="0"/>
        <v>0</v>
      </c>
      <c r="F65" s="7">
        <f>O18</f>
        <v>4</v>
      </c>
      <c r="G65" s="49">
        <f t="shared" si="1"/>
        <v>1.6</v>
      </c>
      <c r="H65" s="7">
        <f>O35</f>
        <v>5</v>
      </c>
      <c r="I65" s="49">
        <f t="shared" si="2"/>
        <v>2</v>
      </c>
      <c r="J65" s="49">
        <f t="shared" si="5"/>
        <v>3.6</v>
      </c>
      <c r="K65" s="78"/>
      <c r="L65" s="81"/>
    </row>
    <row r="66" spans="2:12" x14ac:dyDescent="0.3">
      <c r="B66" s="92"/>
      <c r="C66" s="49" t="s">
        <v>10</v>
      </c>
      <c r="D66" s="7"/>
      <c r="E66" s="49">
        <f t="shared" si="0"/>
        <v>0</v>
      </c>
      <c r="F66" s="7">
        <f>P18</f>
        <v>4</v>
      </c>
      <c r="G66" s="49">
        <f t="shared" si="1"/>
        <v>1.6</v>
      </c>
      <c r="H66" s="7">
        <f>P35</f>
        <v>4</v>
      </c>
      <c r="I66" s="49">
        <f t="shared" si="2"/>
        <v>1.6</v>
      </c>
      <c r="J66" s="49">
        <f t="shared" si="5"/>
        <v>3.2</v>
      </c>
      <c r="K66" s="78"/>
      <c r="L66" s="81"/>
    </row>
    <row r="67" spans="2:12" x14ac:dyDescent="0.3">
      <c r="B67" s="92"/>
      <c r="C67" s="49" t="s">
        <v>11</v>
      </c>
      <c r="D67" s="7"/>
      <c r="E67" s="49">
        <f t="shared" si="0"/>
        <v>0</v>
      </c>
      <c r="F67" s="7">
        <f>Q18</f>
        <v>5</v>
      </c>
      <c r="G67" s="49">
        <f t="shared" si="1"/>
        <v>2</v>
      </c>
      <c r="H67" s="7">
        <f>Q35</f>
        <v>5</v>
      </c>
      <c r="I67" s="49">
        <f t="shared" si="2"/>
        <v>2</v>
      </c>
      <c r="J67" s="49">
        <f t="shared" si="5"/>
        <v>4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5</v>
      </c>
      <c r="G68" s="4">
        <f t="shared" si="1"/>
        <v>2</v>
      </c>
      <c r="H68" s="8">
        <f>R35</f>
        <v>5</v>
      </c>
      <c r="I68" s="4">
        <f t="shared" si="2"/>
        <v>2</v>
      </c>
      <c r="J68" s="4">
        <f t="shared" si="5"/>
        <v>4</v>
      </c>
      <c r="K68" s="79"/>
      <c r="L68" s="82"/>
    </row>
    <row r="69" spans="2:12" x14ac:dyDescent="0.3">
      <c r="B69" s="99">
        <v>314</v>
      </c>
      <c r="C69" s="48" t="s">
        <v>8</v>
      </c>
      <c r="D69" s="6"/>
      <c r="E69" s="48">
        <f t="shared" ref="E69:E73" si="24">D69*0.2</f>
        <v>0</v>
      </c>
      <c r="F69" s="6">
        <f>N19</f>
        <v>0</v>
      </c>
      <c r="G69" s="48">
        <f t="shared" ref="G69:G73" si="25">F69*0.4</f>
        <v>0</v>
      </c>
      <c r="H69" s="6">
        <f>N36</f>
        <v>5</v>
      </c>
      <c r="I69" s="48">
        <f t="shared" ref="I69:I73" si="26">H69*0.4</f>
        <v>2</v>
      </c>
      <c r="J69" s="48">
        <f t="shared" si="5"/>
        <v>2</v>
      </c>
      <c r="K69" s="77">
        <f t="shared" ref="K69" si="27">SUM(J69:J73)</f>
        <v>14</v>
      </c>
      <c r="L69" s="80">
        <f t="shared" si="22"/>
        <v>8</v>
      </c>
    </row>
    <row r="70" spans="2:12" x14ac:dyDescent="0.3">
      <c r="B70" s="100"/>
      <c r="C70" s="49" t="s">
        <v>9</v>
      </c>
      <c r="D70" s="7"/>
      <c r="E70" s="49">
        <f t="shared" si="24"/>
        <v>0</v>
      </c>
      <c r="F70" s="7">
        <f>O19</f>
        <v>3</v>
      </c>
      <c r="G70" s="49">
        <f t="shared" si="25"/>
        <v>1.2000000000000002</v>
      </c>
      <c r="H70" s="7">
        <f>O36</f>
        <v>5</v>
      </c>
      <c r="I70" s="49">
        <f t="shared" si="26"/>
        <v>2</v>
      </c>
      <c r="J70" s="49">
        <f t="shared" si="5"/>
        <v>3.2</v>
      </c>
      <c r="K70" s="78"/>
      <c r="L70" s="81"/>
    </row>
    <row r="71" spans="2:12" x14ac:dyDescent="0.3">
      <c r="B71" s="100"/>
      <c r="C71" s="49" t="s">
        <v>10</v>
      </c>
      <c r="D71" s="7"/>
      <c r="E71" s="49">
        <f t="shared" si="24"/>
        <v>0</v>
      </c>
      <c r="F71" s="7">
        <f>P19</f>
        <v>-1</v>
      </c>
      <c r="G71" s="49">
        <f t="shared" si="25"/>
        <v>-0.4</v>
      </c>
      <c r="H71" s="7">
        <f>P36</f>
        <v>4</v>
      </c>
      <c r="I71" s="49">
        <f t="shared" si="26"/>
        <v>1.6</v>
      </c>
      <c r="J71" s="49">
        <f t="shared" si="5"/>
        <v>1.2000000000000002</v>
      </c>
      <c r="K71" s="78"/>
      <c r="L71" s="81"/>
    </row>
    <row r="72" spans="2:12" x14ac:dyDescent="0.3">
      <c r="B72" s="100"/>
      <c r="C72" s="49" t="s">
        <v>11</v>
      </c>
      <c r="D72" s="7"/>
      <c r="E72" s="49">
        <f t="shared" si="24"/>
        <v>0</v>
      </c>
      <c r="F72" s="7">
        <f>Q19</f>
        <v>4</v>
      </c>
      <c r="G72" s="49">
        <f t="shared" si="25"/>
        <v>1.6</v>
      </c>
      <c r="H72" s="7">
        <f>Q36</f>
        <v>5</v>
      </c>
      <c r="I72" s="49">
        <f t="shared" si="26"/>
        <v>2</v>
      </c>
      <c r="J72" s="49">
        <f t="shared" si="5"/>
        <v>3.6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5</v>
      </c>
      <c r="I73" s="4">
        <f t="shared" si="26"/>
        <v>2</v>
      </c>
      <c r="J73" s="4">
        <f t="shared" si="5"/>
        <v>4</v>
      </c>
      <c r="K73" s="79"/>
      <c r="L73" s="82"/>
    </row>
  </sheetData>
  <protectedRanges>
    <protectedRange sqref="N4:R4 N20:R21 R6:R19 N6:N19 N23:R36" name="範圍1"/>
    <protectedRange sqref="N5:R5 N22:R22" name="範圍1_2_1"/>
  </protectedRanges>
  <mergeCells count="52">
    <mergeCell ref="B64:B68"/>
    <mergeCell ref="K64:K68"/>
    <mergeCell ref="L64:L68"/>
    <mergeCell ref="B69:B73"/>
    <mergeCell ref="K69:K73"/>
    <mergeCell ref="L69:L73"/>
    <mergeCell ref="B54:B58"/>
    <mergeCell ref="K54:K58"/>
    <mergeCell ref="L54:L58"/>
    <mergeCell ref="B59:B63"/>
    <mergeCell ref="K59:K63"/>
    <mergeCell ref="L59:L63"/>
    <mergeCell ref="B44:B48"/>
    <mergeCell ref="K44:K48"/>
    <mergeCell ref="L44:L48"/>
    <mergeCell ref="B49:B53"/>
    <mergeCell ref="K49:K53"/>
    <mergeCell ref="L49:L53"/>
    <mergeCell ref="B34:B38"/>
    <mergeCell ref="K34:K38"/>
    <mergeCell ref="L34:L38"/>
    <mergeCell ref="B39:B43"/>
    <mergeCell ref="K39:K43"/>
    <mergeCell ref="L39:L43"/>
    <mergeCell ref="O21:R21"/>
    <mergeCell ref="B24:B28"/>
    <mergeCell ref="K24:K28"/>
    <mergeCell ref="L24:L28"/>
    <mergeCell ref="B29:B33"/>
    <mergeCell ref="K29:K33"/>
    <mergeCell ref="L29:L33"/>
    <mergeCell ref="B14:B18"/>
    <mergeCell ref="K14:K18"/>
    <mergeCell ref="L14:L18"/>
    <mergeCell ref="B19:B23"/>
    <mergeCell ref="K19:K23"/>
    <mergeCell ref="L19:L23"/>
    <mergeCell ref="B4:B8"/>
    <mergeCell ref="K4:K8"/>
    <mergeCell ref="L4:L8"/>
    <mergeCell ref="O4:R4"/>
    <mergeCell ref="B9:B13"/>
    <mergeCell ref="K9:K13"/>
    <mergeCell ref="L9:L13"/>
    <mergeCell ref="B1:L1"/>
    <mergeCell ref="B2:B3"/>
    <mergeCell ref="C2:C3"/>
    <mergeCell ref="D2:E2"/>
    <mergeCell ref="F2:G2"/>
    <mergeCell ref="H2:I2"/>
    <mergeCell ref="J2:K2"/>
    <mergeCell ref="L2:L3"/>
  </mergeCells>
  <phoneticPr fontId="1" type="noConversion"/>
  <conditionalFormatting sqref="L1:L1048576">
    <cfRule type="cellIs" dxfId="23" priority="2" operator="between">
      <formula>1</formula>
      <formula>5</formula>
    </cfRule>
  </conditionalFormatting>
  <conditionalFormatting sqref="K4:K73">
    <cfRule type="cellIs" dxfId="22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B383-8B78-45A8-84E1-87E2ED2AC1C0}">
  <sheetPr>
    <pageSetUpPr fitToPage="1"/>
  </sheetPr>
  <dimension ref="B1:R73"/>
  <sheetViews>
    <sheetView topLeftCell="A10" zoomScale="85" zoomScaleNormal="85" workbookViewId="0">
      <selection activeCell="P42" sqref="P42"/>
    </sheetView>
  </sheetViews>
  <sheetFormatPr defaultColWidth="8.8984375" defaultRowHeight="18.3" x14ac:dyDescent="0.3"/>
  <cols>
    <col min="1" max="1" width="6.796875" style="1" customWidth="1"/>
    <col min="2" max="2" width="9" style="1" bestFit="1" customWidth="1"/>
    <col min="3" max="3" width="8.8984375" style="1"/>
    <col min="4" max="9" width="8.69921875" style="1" customWidth="1"/>
    <col min="10" max="10" width="6.5" style="1" bestFit="1" customWidth="1"/>
    <col min="11" max="11" width="8" style="1" bestFit="1" customWidth="1"/>
    <col min="12" max="12" width="9" style="1" customWidth="1"/>
    <col min="13" max="13" width="6" style="1" customWidth="1"/>
    <col min="14" max="14" width="13.3984375" style="2" bestFit="1" customWidth="1"/>
    <col min="15" max="16" width="15.69921875" style="2" bestFit="1" customWidth="1"/>
    <col min="17" max="17" width="16.296875" style="2" bestFit="1" customWidth="1"/>
    <col min="18" max="18" width="13.3984375" style="2" bestFit="1" customWidth="1"/>
    <col min="19" max="16384" width="8.8984375" style="1"/>
  </cols>
  <sheetData>
    <row r="1" spans="2:18" ht="18.8" thickBot="1" x14ac:dyDescent="0.35">
      <c r="B1" s="89" t="s">
        <v>38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8" ht="19.350000000000001" thickTop="1" thickBot="1" x14ac:dyDescent="0.35">
      <c r="B2" s="92" t="s">
        <v>0</v>
      </c>
      <c r="C2" s="94" t="s">
        <v>1</v>
      </c>
      <c r="D2" s="94" t="s">
        <v>34</v>
      </c>
      <c r="E2" s="94"/>
      <c r="F2" s="94" t="s">
        <v>35</v>
      </c>
      <c r="G2" s="94"/>
      <c r="H2" s="94" t="s">
        <v>36</v>
      </c>
      <c r="I2" s="94"/>
      <c r="J2" s="94" t="s">
        <v>7</v>
      </c>
      <c r="K2" s="94"/>
      <c r="L2" s="96" t="s">
        <v>6</v>
      </c>
      <c r="N2" s="10" t="s">
        <v>15</v>
      </c>
      <c r="R2" s="1"/>
    </row>
    <row r="3" spans="2:18" ht="19.350000000000001" thickTop="1" thickBot="1" x14ac:dyDescent="0.35">
      <c r="B3" s="93"/>
      <c r="C3" s="95"/>
      <c r="D3" s="5" t="s">
        <v>37</v>
      </c>
      <c r="E3" s="3" t="s">
        <v>7</v>
      </c>
      <c r="F3" s="9" t="s">
        <v>33</v>
      </c>
      <c r="G3" s="3" t="s">
        <v>7</v>
      </c>
      <c r="H3" s="9" t="s">
        <v>33</v>
      </c>
      <c r="I3" s="3" t="s">
        <v>7</v>
      </c>
      <c r="J3" s="47" t="s">
        <v>4</v>
      </c>
      <c r="K3" s="47" t="s">
        <v>5</v>
      </c>
      <c r="L3" s="97"/>
    </row>
    <row r="4" spans="2:18" x14ac:dyDescent="0.3">
      <c r="B4" s="89">
        <v>301</v>
      </c>
      <c r="C4" s="45" t="s">
        <v>8</v>
      </c>
      <c r="D4" s="6"/>
      <c r="E4" s="45">
        <f>D4*0.2</f>
        <v>0</v>
      </c>
      <c r="F4" s="6">
        <f>N6</f>
        <v>5</v>
      </c>
      <c r="G4" s="45">
        <f>F4*0.4</f>
        <v>2</v>
      </c>
      <c r="H4" s="6">
        <f>N23</f>
        <v>5</v>
      </c>
      <c r="I4" s="45">
        <f>H4*0.4</f>
        <v>2</v>
      </c>
      <c r="J4" s="45">
        <f>E4+G4+I4</f>
        <v>4</v>
      </c>
      <c r="K4" s="77">
        <f>SUM(J4:J8)</f>
        <v>16</v>
      </c>
      <c r="L4" s="80">
        <f>COUNTIF($K$4:$K$73,"&gt;"&amp;K4)+1</f>
        <v>1</v>
      </c>
      <c r="N4" s="30" t="s">
        <v>2</v>
      </c>
      <c r="O4" s="86" t="s">
        <v>39</v>
      </c>
      <c r="P4" s="87"/>
      <c r="Q4" s="87"/>
      <c r="R4" s="88"/>
    </row>
    <row r="5" spans="2:18" x14ac:dyDescent="0.3">
      <c r="B5" s="92"/>
      <c r="C5" s="46" t="s">
        <v>9</v>
      </c>
      <c r="D5" s="7"/>
      <c r="E5" s="46">
        <f t="shared" ref="E5:E68" si="0">D5*0.2</f>
        <v>0</v>
      </c>
      <c r="F5" s="7">
        <f>O6</f>
        <v>5</v>
      </c>
      <c r="G5" s="46">
        <f t="shared" ref="G5:G68" si="1">F5*0.4</f>
        <v>2</v>
      </c>
      <c r="H5" s="7">
        <f>O23</f>
        <v>5</v>
      </c>
      <c r="I5" s="46">
        <f t="shared" ref="I5:I68" si="2">H5*0.4</f>
        <v>2</v>
      </c>
      <c r="J5" s="46">
        <f t="shared" ref="J5:J8" si="3">E5+G5+I5</f>
        <v>4</v>
      </c>
      <c r="K5" s="78"/>
      <c r="L5" s="81"/>
      <c r="N5" s="21">
        <v>45957</v>
      </c>
      <c r="O5" s="21">
        <v>45958</v>
      </c>
      <c r="P5" s="21">
        <v>45959</v>
      </c>
      <c r="Q5" s="21">
        <v>45960</v>
      </c>
      <c r="R5" s="21">
        <v>45961</v>
      </c>
    </row>
    <row r="6" spans="2:18" x14ac:dyDescent="0.3">
      <c r="B6" s="92"/>
      <c r="C6" s="46" t="s">
        <v>10</v>
      </c>
      <c r="D6" s="7"/>
      <c r="E6" s="46">
        <f t="shared" si="0"/>
        <v>0</v>
      </c>
      <c r="F6" s="7">
        <f>P6</f>
        <v>5</v>
      </c>
      <c r="G6" s="46">
        <f t="shared" si="1"/>
        <v>2</v>
      </c>
      <c r="H6" s="7">
        <f>P23</f>
        <v>0</v>
      </c>
      <c r="I6" s="46">
        <f t="shared" si="2"/>
        <v>0</v>
      </c>
      <c r="J6" s="46">
        <f t="shared" si="3"/>
        <v>2</v>
      </c>
      <c r="K6" s="78"/>
      <c r="L6" s="81"/>
      <c r="M6" s="11">
        <v>1</v>
      </c>
      <c r="N6" s="22">
        <v>5</v>
      </c>
      <c r="O6" s="22">
        <v>5</v>
      </c>
      <c r="P6" s="22">
        <v>5</v>
      </c>
      <c r="Q6" s="22">
        <v>5</v>
      </c>
      <c r="R6" s="22">
        <v>5</v>
      </c>
    </row>
    <row r="7" spans="2:18" x14ac:dyDescent="0.3">
      <c r="B7" s="92"/>
      <c r="C7" s="46" t="s">
        <v>11</v>
      </c>
      <c r="D7" s="7"/>
      <c r="E7" s="46">
        <f t="shared" si="0"/>
        <v>0</v>
      </c>
      <c r="F7" s="7">
        <f>Q6</f>
        <v>5</v>
      </c>
      <c r="G7" s="46">
        <f t="shared" si="1"/>
        <v>2</v>
      </c>
      <c r="H7" s="7">
        <f>Q23</f>
        <v>0</v>
      </c>
      <c r="I7" s="46">
        <f t="shared" si="2"/>
        <v>0</v>
      </c>
      <c r="J7" s="46">
        <f t="shared" si="3"/>
        <v>2</v>
      </c>
      <c r="K7" s="78"/>
      <c r="L7" s="81"/>
      <c r="M7" s="11">
        <v>2</v>
      </c>
      <c r="N7" s="22">
        <v>5</v>
      </c>
      <c r="O7" s="22">
        <v>5</v>
      </c>
      <c r="P7" s="22">
        <v>5</v>
      </c>
      <c r="Q7" s="22">
        <v>0</v>
      </c>
      <c r="R7" s="22">
        <v>4</v>
      </c>
    </row>
    <row r="8" spans="2:18" ht="18.8" thickBot="1" x14ac:dyDescent="0.35">
      <c r="B8" s="98"/>
      <c r="C8" s="4" t="s">
        <v>12</v>
      </c>
      <c r="D8" s="8"/>
      <c r="E8" s="4">
        <f t="shared" si="0"/>
        <v>0</v>
      </c>
      <c r="F8" s="8">
        <f>R6</f>
        <v>5</v>
      </c>
      <c r="G8" s="4">
        <f t="shared" si="1"/>
        <v>2</v>
      </c>
      <c r="H8" s="8">
        <f>R23</f>
        <v>5</v>
      </c>
      <c r="I8" s="4">
        <f t="shared" si="2"/>
        <v>2</v>
      </c>
      <c r="J8" s="4">
        <f t="shared" si="3"/>
        <v>4</v>
      </c>
      <c r="K8" s="79"/>
      <c r="L8" s="82"/>
      <c r="M8" s="11">
        <v>3</v>
      </c>
      <c r="N8" s="22">
        <v>4</v>
      </c>
      <c r="O8" s="22">
        <v>5</v>
      </c>
      <c r="P8" s="22">
        <v>4</v>
      </c>
      <c r="Q8" s="22">
        <v>0</v>
      </c>
      <c r="R8" s="22">
        <v>5</v>
      </c>
    </row>
    <row r="9" spans="2:18" x14ac:dyDescent="0.3">
      <c r="B9" s="99">
        <v>302</v>
      </c>
      <c r="C9" s="45" t="s">
        <v>8</v>
      </c>
      <c r="D9" s="6"/>
      <c r="E9" s="45">
        <f t="shared" si="0"/>
        <v>0</v>
      </c>
      <c r="F9" s="6">
        <f>N7</f>
        <v>5</v>
      </c>
      <c r="G9" s="45">
        <f t="shared" si="1"/>
        <v>2</v>
      </c>
      <c r="H9" s="6">
        <f>N24</f>
        <v>4</v>
      </c>
      <c r="I9" s="45">
        <f t="shared" si="2"/>
        <v>1.6</v>
      </c>
      <c r="J9" s="45">
        <f>E9+G9+I9</f>
        <v>3.6</v>
      </c>
      <c r="K9" s="77">
        <f>SUM(J9:J13)</f>
        <v>12.799999999999999</v>
      </c>
      <c r="L9" s="80">
        <f t="shared" ref="L9" si="4">COUNTIF($K$4:$K$73,"&gt;"&amp;K9)+1</f>
        <v>6</v>
      </c>
      <c r="M9" s="11">
        <v>4</v>
      </c>
      <c r="N9" s="22">
        <v>5</v>
      </c>
      <c r="O9" s="22">
        <v>5</v>
      </c>
      <c r="P9" s="22">
        <v>1</v>
      </c>
      <c r="Q9" s="22">
        <v>-1</v>
      </c>
      <c r="R9" s="22">
        <v>4</v>
      </c>
    </row>
    <row r="10" spans="2:18" x14ac:dyDescent="0.3">
      <c r="B10" s="100"/>
      <c r="C10" s="46" t="s">
        <v>9</v>
      </c>
      <c r="D10" s="7"/>
      <c r="E10" s="46">
        <f t="shared" si="0"/>
        <v>0</v>
      </c>
      <c r="F10" s="7">
        <f>O7</f>
        <v>5</v>
      </c>
      <c r="G10" s="46">
        <f t="shared" si="1"/>
        <v>2</v>
      </c>
      <c r="H10" s="7">
        <f>O24</f>
        <v>4</v>
      </c>
      <c r="I10" s="46">
        <f t="shared" si="2"/>
        <v>1.6</v>
      </c>
      <c r="J10" s="46">
        <f t="shared" ref="J10:J73" si="5">E10+G10+I10</f>
        <v>3.6</v>
      </c>
      <c r="K10" s="78"/>
      <c r="L10" s="81"/>
      <c r="M10" s="11">
        <v>5</v>
      </c>
      <c r="N10" s="22">
        <v>5</v>
      </c>
      <c r="O10" s="22">
        <v>3</v>
      </c>
      <c r="P10" s="22">
        <v>5</v>
      </c>
      <c r="Q10" s="22">
        <v>5</v>
      </c>
      <c r="R10" s="22">
        <v>5</v>
      </c>
    </row>
    <row r="11" spans="2:18" x14ac:dyDescent="0.3">
      <c r="B11" s="100"/>
      <c r="C11" s="46" t="s">
        <v>10</v>
      </c>
      <c r="D11" s="7"/>
      <c r="E11" s="46">
        <f t="shared" si="0"/>
        <v>0</v>
      </c>
      <c r="F11" s="7">
        <f>P7</f>
        <v>5</v>
      </c>
      <c r="G11" s="46">
        <f t="shared" si="1"/>
        <v>2</v>
      </c>
      <c r="H11" s="7">
        <f>P24</f>
        <v>0</v>
      </c>
      <c r="I11" s="46">
        <f t="shared" si="2"/>
        <v>0</v>
      </c>
      <c r="J11" s="46">
        <f t="shared" si="5"/>
        <v>2</v>
      </c>
      <c r="K11" s="78"/>
      <c r="L11" s="81"/>
      <c r="M11" s="11">
        <v>6</v>
      </c>
      <c r="N11" s="36">
        <v>2</v>
      </c>
      <c r="O11" s="36">
        <v>5</v>
      </c>
      <c r="P11" s="36">
        <v>4</v>
      </c>
      <c r="Q11" s="36">
        <v>5</v>
      </c>
      <c r="R11" s="36">
        <v>5</v>
      </c>
    </row>
    <row r="12" spans="2:18" x14ac:dyDescent="0.3">
      <c r="B12" s="100"/>
      <c r="C12" s="46" t="s">
        <v>11</v>
      </c>
      <c r="D12" s="7"/>
      <c r="E12" s="46">
        <f t="shared" si="0"/>
        <v>0</v>
      </c>
      <c r="F12" s="7">
        <f>Q7</f>
        <v>0</v>
      </c>
      <c r="G12" s="46">
        <f t="shared" si="1"/>
        <v>0</v>
      </c>
      <c r="H12" s="7">
        <f>Q24</f>
        <v>0</v>
      </c>
      <c r="I12" s="46">
        <f t="shared" si="2"/>
        <v>0</v>
      </c>
      <c r="J12" s="46">
        <f t="shared" si="5"/>
        <v>0</v>
      </c>
      <c r="K12" s="78"/>
      <c r="L12" s="81"/>
      <c r="M12" s="11">
        <v>7</v>
      </c>
      <c r="N12" s="36">
        <v>5</v>
      </c>
      <c r="O12" s="36">
        <v>3</v>
      </c>
      <c r="P12" s="36">
        <v>5</v>
      </c>
      <c r="Q12" s="36">
        <v>5</v>
      </c>
      <c r="R12" s="36">
        <v>5</v>
      </c>
    </row>
    <row r="13" spans="2:18" ht="18.8" thickBot="1" x14ac:dyDescent="0.35">
      <c r="B13" s="101"/>
      <c r="C13" s="4" t="s">
        <v>12</v>
      </c>
      <c r="D13" s="8"/>
      <c r="E13" s="4">
        <f t="shared" si="0"/>
        <v>0</v>
      </c>
      <c r="F13" s="8">
        <f>R7</f>
        <v>4</v>
      </c>
      <c r="G13" s="4">
        <f t="shared" si="1"/>
        <v>1.6</v>
      </c>
      <c r="H13" s="8">
        <f>R24</f>
        <v>5</v>
      </c>
      <c r="I13" s="4">
        <f t="shared" si="2"/>
        <v>2</v>
      </c>
      <c r="J13" s="4">
        <f t="shared" si="5"/>
        <v>3.6</v>
      </c>
      <c r="K13" s="79"/>
      <c r="L13" s="82"/>
      <c r="M13" s="11">
        <v>8</v>
      </c>
      <c r="N13" s="36">
        <v>5</v>
      </c>
      <c r="O13" s="36">
        <v>3</v>
      </c>
      <c r="P13" s="36">
        <v>-1</v>
      </c>
      <c r="Q13" s="36">
        <v>5</v>
      </c>
      <c r="R13" s="36">
        <v>-1</v>
      </c>
    </row>
    <row r="14" spans="2:18" x14ac:dyDescent="0.3">
      <c r="B14" s="89">
        <v>303</v>
      </c>
      <c r="C14" s="45" t="s">
        <v>8</v>
      </c>
      <c r="D14" s="6"/>
      <c r="E14" s="45">
        <f t="shared" si="0"/>
        <v>0</v>
      </c>
      <c r="F14" s="6">
        <f>N8</f>
        <v>4</v>
      </c>
      <c r="G14" s="45">
        <f t="shared" si="1"/>
        <v>1.6</v>
      </c>
      <c r="H14" s="6">
        <f>N25</f>
        <v>5</v>
      </c>
      <c r="I14" s="45">
        <f t="shared" si="2"/>
        <v>2</v>
      </c>
      <c r="J14" s="45">
        <f t="shared" si="5"/>
        <v>3.6</v>
      </c>
      <c r="K14" s="77">
        <f t="shared" ref="K14" si="6">SUM(J14:J18)</f>
        <v>12.8</v>
      </c>
      <c r="L14" s="80">
        <f t="shared" ref="L14" si="7">COUNTIF($K$4:$K$73,"&gt;"&amp;K14)+1</f>
        <v>6</v>
      </c>
      <c r="M14" s="11">
        <v>9</v>
      </c>
      <c r="N14" s="36">
        <v>-1</v>
      </c>
      <c r="O14" s="36">
        <v>3</v>
      </c>
      <c r="P14" s="36">
        <v>-5</v>
      </c>
      <c r="Q14" s="36">
        <v>-3</v>
      </c>
      <c r="R14" s="36">
        <v>0</v>
      </c>
    </row>
    <row r="15" spans="2:18" x14ac:dyDescent="0.3">
      <c r="B15" s="92"/>
      <c r="C15" s="46" t="s">
        <v>9</v>
      </c>
      <c r="D15" s="7"/>
      <c r="E15" s="46">
        <f t="shared" si="0"/>
        <v>0</v>
      </c>
      <c r="F15" s="7">
        <f>O8</f>
        <v>5</v>
      </c>
      <c r="G15" s="46">
        <f t="shared" si="1"/>
        <v>2</v>
      </c>
      <c r="H15" s="7">
        <f>O25</f>
        <v>4</v>
      </c>
      <c r="I15" s="46">
        <f t="shared" si="2"/>
        <v>1.6</v>
      </c>
      <c r="J15" s="46">
        <f t="shared" si="5"/>
        <v>3.6</v>
      </c>
      <c r="K15" s="78"/>
      <c r="L15" s="81"/>
      <c r="M15" s="11">
        <v>10</v>
      </c>
      <c r="N15" s="36">
        <v>5</v>
      </c>
      <c r="O15" s="36">
        <v>5</v>
      </c>
      <c r="P15" s="36">
        <v>4</v>
      </c>
      <c r="Q15" s="36">
        <v>-1</v>
      </c>
      <c r="R15" s="36">
        <v>5</v>
      </c>
    </row>
    <row r="16" spans="2:18" x14ac:dyDescent="0.3">
      <c r="B16" s="92"/>
      <c r="C16" s="46" t="s">
        <v>10</v>
      </c>
      <c r="D16" s="7"/>
      <c r="E16" s="46">
        <f t="shared" si="0"/>
        <v>0</v>
      </c>
      <c r="F16" s="7">
        <f>P8</f>
        <v>4</v>
      </c>
      <c r="G16" s="46">
        <f t="shared" si="1"/>
        <v>1.6</v>
      </c>
      <c r="H16" s="7">
        <f>P25</f>
        <v>0</v>
      </c>
      <c r="I16" s="46">
        <f t="shared" si="2"/>
        <v>0</v>
      </c>
      <c r="J16" s="46">
        <f t="shared" si="5"/>
        <v>1.6</v>
      </c>
      <c r="K16" s="78"/>
      <c r="L16" s="81"/>
      <c r="M16" s="11">
        <v>11</v>
      </c>
      <c r="N16" s="22">
        <v>4</v>
      </c>
      <c r="O16" s="22">
        <v>5</v>
      </c>
      <c r="P16" s="22">
        <v>1</v>
      </c>
      <c r="Q16" s="22">
        <v>1</v>
      </c>
      <c r="R16" s="22">
        <v>4</v>
      </c>
    </row>
    <row r="17" spans="2:18" x14ac:dyDescent="0.3">
      <c r="B17" s="92"/>
      <c r="C17" s="46" t="s">
        <v>11</v>
      </c>
      <c r="D17" s="7"/>
      <c r="E17" s="46">
        <f t="shared" si="0"/>
        <v>0</v>
      </c>
      <c r="F17" s="7">
        <f>Q8</f>
        <v>0</v>
      </c>
      <c r="G17" s="46">
        <f t="shared" si="1"/>
        <v>0</v>
      </c>
      <c r="H17" s="7">
        <f>Q25</f>
        <v>0</v>
      </c>
      <c r="I17" s="46">
        <f t="shared" si="2"/>
        <v>0</v>
      </c>
      <c r="J17" s="46">
        <f t="shared" si="5"/>
        <v>0</v>
      </c>
      <c r="K17" s="78"/>
      <c r="L17" s="81"/>
      <c r="M17" s="11">
        <v>12</v>
      </c>
      <c r="N17" s="22">
        <v>2</v>
      </c>
      <c r="O17" s="22">
        <v>5</v>
      </c>
      <c r="P17" s="22">
        <v>3</v>
      </c>
      <c r="Q17" s="22">
        <v>-4</v>
      </c>
      <c r="R17" s="22">
        <v>-2</v>
      </c>
    </row>
    <row r="18" spans="2:18" ht="18.8" thickBot="1" x14ac:dyDescent="0.35">
      <c r="B18" s="98"/>
      <c r="C18" s="4" t="s">
        <v>12</v>
      </c>
      <c r="D18" s="8"/>
      <c r="E18" s="4">
        <f t="shared" si="0"/>
        <v>0</v>
      </c>
      <c r="F18" s="8">
        <f>R8</f>
        <v>5</v>
      </c>
      <c r="G18" s="4">
        <f t="shared" si="1"/>
        <v>2</v>
      </c>
      <c r="H18" s="8">
        <f>R25</f>
        <v>5</v>
      </c>
      <c r="I18" s="4">
        <f t="shared" si="2"/>
        <v>2</v>
      </c>
      <c r="J18" s="4">
        <f t="shared" si="5"/>
        <v>4</v>
      </c>
      <c r="K18" s="79"/>
      <c r="L18" s="82"/>
      <c r="M18" s="11">
        <v>13</v>
      </c>
      <c r="N18" s="22">
        <v>5</v>
      </c>
      <c r="O18" s="22">
        <v>5</v>
      </c>
      <c r="P18" s="22">
        <v>3</v>
      </c>
      <c r="Q18" s="22">
        <v>5</v>
      </c>
      <c r="R18" s="22">
        <v>4</v>
      </c>
    </row>
    <row r="19" spans="2:18" ht="18.8" thickBot="1" x14ac:dyDescent="0.35">
      <c r="B19" s="99">
        <v>304</v>
      </c>
      <c r="C19" s="45" t="s">
        <v>8</v>
      </c>
      <c r="D19" s="6">
        <v>-2</v>
      </c>
      <c r="E19" s="45">
        <f t="shared" si="0"/>
        <v>-0.4</v>
      </c>
      <c r="F19" s="6">
        <f>N9</f>
        <v>5</v>
      </c>
      <c r="G19" s="45">
        <f t="shared" si="1"/>
        <v>2</v>
      </c>
      <c r="H19" s="6">
        <f>N26</f>
        <v>5</v>
      </c>
      <c r="I19" s="45">
        <f t="shared" si="2"/>
        <v>2</v>
      </c>
      <c r="J19" s="45">
        <f t="shared" si="5"/>
        <v>3.6</v>
      </c>
      <c r="K19" s="77">
        <f t="shared" ref="K19" si="8">SUM(J19:J23)</f>
        <v>10.4</v>
      </c>
      <c r="L19" s="80">
        <f t="shared" ref="L19" si="9">COUNTIF($K$4:$K$73,"&gt;"&amp;K19)+1</f>
        <v>10</v>
      </c>
      <c r="M19" s="11">
        <v>14</v>
      </c>
      <c r="N19" s="26">
        <v>5</v>
      </c>
      <c r="O19" s="22">
        <v>5</v>
      </c>
      <c r="P19" s="22">
        <v>2</v>
      </c>
      <c r="Q19" s="22">
        <v>4</v>
      </c>
      <c r="R19" s="22">
        <v>5</v>
      </c>
    </row>
    <row r="20" spans="2:18" ht="18.8" thickBot="1" x14ac:dyDescent="0.35">
      <c r="B20" s="100"/>
      <c r="C20" s="46" t="s">
        <v>9</v>
      </c>
      <c r="D20" s="7"/>
      <c r="E20" s="46">
        <f t="shared" si="0"/>
        <v>0</v>
      </c>
      <c r="F20" s="7">
        <f>O9</f>
        <v>5</v>
      </c>
      <c r="G20" s="46">
        <f t="shared" si="1"/>
        <v>2</v>
      </c>
      <c r="H20" s="7">
        <f>O26</f>
        <v>4</v>
      </c>
      <c r="I20" s="46">
        <f t="shared" si="2"/>
        <v>1.6</v>
      </c>
      <c r="J20" s="46">
        <f t="shared" si="5"/>
        <v>3.6</v>
      </c>
      <c r="K20" s="78"/>
      <c r="L20" s="81"/>
    </row>
    <row r="21" spans="2:18" x14ac:dyDescent="0.3">
      <c r="B21" s="100"/>
      <c r="C21" s="46" t="s">
        <v>10</v>
      </c>
      <c r="D21" s="7"/>
      <c r="E21" s="46">
        <f t="shared" si="0"/>
        <v>0</v>
      </c>
      <c r="F21" s="7">
        <f>P9</f>
        <v>1</v>
      </c>
      <c r="G21" s="46">
        <f t="shared" si="1"/>
        <v>0.4</v>
      </c>
      <c r="H21" s="7">
        <f>P26</f>
        <v>0</v>
      </c>
      <c r="I21" s="46">
        <f t="shared" si="2"/>
        <v>0</v>
      </c>
      <c r="J21" s="46">
        <f t="shared" si="5"/>
        <v>0.4</v>
      </c>
      <c r="K21" s="78"/>
      <c r="L21" s="81"/>
      <c r="N21" s="30" t="s">
        <v>3</v>
      </c>
      <c r="O21" s="86" t="s">
        <v>39</v>
      </c>
      <c r="P21" s="87"/>
      <c r="Q21" s="87"/>
      <c r="R21" s="88"/>
    </row>
    <row r="22" spans="2:18" x14ac:dyDescent="0.3">
      <c r="B22" s="100"/>
      <c r="C22" s="46" t="s">
        <v>11</v>
      </c>
      <c r="D22" s="7"/>
      <c r="E22" s="46">
        <f t="shared" si="0"/>
        <v>0</v>
      </c>
      <c r="F22" s="7">
        <f>Q9</f>
        <v>-1</v>
      </c>
      <c r="G22" s="46">
        <f t="shared" si="1"/>
        <v>-0.4</v>
      </c>
      <c r="H22" s="7">
        <f>Q26</f>
        <v>0</v>
      </c>
      <c r="I22" s="46">
        <f t="shared" si="2"/>
        <v>0</v>
      </c>
      <c r="J22" s="46">
        <f t="shared" si="5"/>
        <v>-0.4</v>
      </c>
      <c r="K22" s="78"/>
      <c r="L22" s="81"/>
      <c r="N22" s="21">
        <v>45957</v>
      </c>
      <c r="O22" s="21">
        <v>45958</v>
      </c>
      <c r="P22" s="21">
        <v>45959</v>
      </c>
      <c r="Q22" s="21">
        <v>45960</v>
      </c>
      <c r="R22" s="21">
        <v>45961</v>
      </c>
    </row>
    <row r="23" spans="2:18" ht="18.8" thickBot="1" x14ac:dyDescent="0.35">
      <c r="B23" s="101"/>
      <c r="C23" s="4" t="s">
        <v>12</v>
      </c>
      <c r="D23" s="8"/>
      <c r="E23" s="4">
        <f t="shared" si="0"/>
        <v>0</v>
      </c>
      <c r="F23" s="8">
        <f>R9</f>
        <v>4</v>
      </c>
      <c r="G23" s="4">
        <f t="shared" si="1"/>
        <v>1.6</v>
      </c>
      <c r="H23" s="8">
        <f>R26</f>
        <v>4</v>
      </c>
      <c r="I23" s="4">
        <f t="shared" si="2"/>
        <v>1.6</v>
      </c>
      <c r="J23" s="4">
        <f t="shared" si="5"/>
        <v>3.2</v>
      </c>
      <c r="K23" s="79"/>
      <c r="L23" s="82"/>
      <c r="M23" s="11">
        <v>1</v>
      </c>
      <c r="N23" s="22">
        <v>5</v>
      </c>
      <c r="O23" s="22">
        <v>5</v>
      </c>
      <c r="P23" s="22"/>
      <c r="Q23" s="22"/>
      <c r="R23" s="22">
        <v>5</v>
      </c>
    </row>
    <row r="24" spans="2:18" x14ac:dyDescent="0.3">
      <c r="B24" s="89">
        <v>305</v>
      </c>
      <c r="C24" s="45" t="s">
        <v>8</v>
      </c>
      <c r="D24" s="6"/>
      <c r="E24" s="45">
        <f t="shared" si="0"/>
        <v>0</v>
      </c>
      <c r="F24" s="6">
        <f>N10</f>
        <v>5</v>
      </c>
      <c r="G24" s="45">
        <f t="shared" si="1"/>
        <v>2</v>
      </c>
      <c r="H24" s="6">
        <f>N27</f>
        <v>5</v>
      </c>
      <c r="I24" s="45">
        <f t="shared" si="2"/>
        <v>2</v>
      </c>
      <c r="J24" s="45">
        <f t="shared" si="5"/>
        <v>4</v>
      </c>
      <c r="K24" s="77">
        <f t="shared" ref="K24" si="10">SUM(J24:J28)</f>
        <v>15.2</v>
      </c>
      <c r="L24" s="80">
        <f t="shared" ref="L24:L34" si="11">COUNTIF($K$4:$K$73,"&gt;"&amp;K24)+1</f>
        <v>2</v>
      </c>
      <c r="M24" s="11">
        <v>2</v>
      </c>
      <c r="N24" s="22">
        <v>4</v>
      </c>
      <c r="O24" s="32">
        <v>4</v>
      </c>
      <c r="P24" s="32"/>
      <c r="Q24" s="32"/>
      <c r="R24" s="32">
        <v>5</v>
      </c>
    </row>
    <row r="25" spans="2:18" x14ac:dyDescent="0.3">
      <c r="B25" s="92"/>
      <c r="C25" s="46" t="s">
        <v>9</v>
      </c>
      <c r="D25" s="7"/>
      <c r="E25" s="46">
        <f t="shared" si="0"/>
        <v>0</v>
      </c>
      <c r="F25" s="7">
        <f>O10</f>
        <v>3</v>
      </c>
      <c r="G25" s="46">
        <f t="shared" si="1"/>
        <v>1.2000000000000002</v>
      </c>
      <c r="H25" s="7">
        <f>O27</f>
        <v>5</v>
      </c>
      <c r="I25" s="46">
        <f t="shared" si="2"/>
        <v>2</v>
      </c>
      <c r="J25" s="46">
        <f t="shared" si="5"/>
        <v>3.2</v>
      </c>
      <c r="K25" s="78"/>
      <c r="L25" s="81"/>
      <c r="M25" s="11">
        <v>3</v>
      </c>
      <c r="N25" s="22">
        <v>5</v>
      </c>
      <c r="O25" s="32">
        <v>4</v>
      </c>
      <c r="P25" s="32"/>
      <c r="Q25" s="32"/>
      <c r="R25" s="32">
        <v>5</v>
      </c>
    </row>
    <row r="26" spans="2:18" x14ac:dyDescent="0.3">
      <c r="B26" s="92"/>
      <c r="C26" s="46" t="s">
        <v>10</v>
      </c>
      <c r="D26" s="7"/>
      <c r="E26" s="46">
        <f t="shared" si="0"/>
        <v>0</v>
      </c>
      <c r="F26" s="7">
        <f>P10</f>
        <v>5</v>
      </c>
      <c r="G26" s="46">
        <f t="shared" si="1"/>
        <v>2</v>
      </c>
      <c r="H26" s="7">
        <f>P27</f>
        <v>0</v>
      </c>
      <c r="I26" s="46">
        <f t="shared" si="2"/>
        <v>0</v>
      </c>
      <c r="J26" s="46">
        <f t="shared" si="5"/>
        <v>2</v>
      </c>
      <c r="K26" s="78"/>
      <c r="L26" s="81"/>
      <c r="M26" s="11">
        <v>4</v>
      </c>
      <c r="N26" s="22">
        <v>5</v>
      </c>
      <c r="O26" s="32">
        <v>4</v>
      </c>
      <c r="P26" s="32"/>
      <c r="Q26" s="32"/>
      <c r="R26" s="32">
        <v>4</v>
      </c>
    </row>
    <row r="27" spans="2:18" x14ac:dyDescent="0.3">
      <c r="B27" s="92"/>
      <c r="C27" s="46" t="s">
        <v>11</v>
      </c>
      <c r="D27" s="7"/>
      <c r="E27" s="46">
        <f t="shared" si="0"/>
        <v>0</v>
      </c>
      <c r="F27" s="7">
        <f>Q10</f>
        <v>5</v>
      </c>
      <c r="G27" s="46">
        <f t="shared" si="1"/>
        <v>2</v>
      </c>
      <c r="H27" s="7">
        <f>Q27</f>
        <v>0</v>
      </c>
      <c r="I27" s="46">
        <f t="shared" si="2"/>
        <v>0</v>
      </c>
      <c r="J27" s="46">
        <f t="shared" si="5"/>
        <v>2</v>
      </c>
      <c r="K27" s="78"/>
      <c r="L27" s="81"/>
      <c r="M27" s="11">
        <v>5</v>
      </c>
      <c r="N27" s="22">
        <v>5</v>
      </c>
      <c r="O27" s="32">
        <v>5</v>
      </c>
      <c r="P27" s="32"/>
      <c r="Q27" s="32"/>
      <c r="R27" s="32">
        <v>5</v>
      </c>
    </row>
    <row r="28" spans="2:18" ht="18.8" thickBot="1" x14ac:dyDescent="0.35">
      <c r="B28" s="98"/>
      <c r="C28" s="4" t="s">
        <v>12</v>
      </c>
      <c r="D28" s="8"/>
      <c r="E28" s="4">
        <f t="shared" si="0"/>
        <v>0</v>
      </c>
      <c r="F28" s="8">
        <f>R10</f>
        <v>5</v>
      </c>
      <c r="G28" s="4">
        <f t="shared" si="1"/>
        <v>2</v>
      </c>
      <c r="H28" s="8">
        <f>R27</f>
        <v>5</v>
      </c>
      <c r="I28" s="4">
        <f t="shared" si="2"/>
        <v>2</v>
      </c>
      <c r="J28" s="4">
        <f t="shared" si="5"/>
        <v>4</v>
      </c>
      <c r="K28" s="79"/>
      <c r="L28" s="82"/>
      <c r="M28" s="11">
        <v>6</v>
      </c>
      <c r="N28" s="36">
        <v>5</v>
      </c>
      <c r="O28" s="37">
        <v>5</v>
      </c>
      <c r="P28" s="37"/>
      <c r="Q28" s="37"/>
      <c r="R28" s="37">
        <v>5</v>
      </c>
    </row>
    <row r="29" spans="2:18" x14ac:dyDescent="0.3">
      <c r="B29" s="99">
        <v>306</v>
      </c>
      <c r="C29" s="45" t="s">
        <v>8</v>
      </c>
      <c r="D29" s="6"/>
      <c r="E29" s="45">
        <f t="shared" si="0"/>
        <v>0</v>
      </c>
      <c r="F29" s="6">
        <f>N11</f>
        <v>2</v>
      </c>
      <c r="G29" s="45">
        <f t="shared" si="1"/>
        <v>0.8</v>
      </c>
      <c r="H29" s="6">
        <f>N28</f>
        <v>5</v>
      </c>
      <c r="I29" s="45">
        <f t="shared" si="2"/>
        <v>2</v>
      </c>
      <c r="J29" s="45">
        <f t="shared" si="5"/>
        <v>2.8</v>
      </c>
      <c r="K29" s="77">
        <f t="shared" ref="K29" si="12">SUM(J29:J33)</f>
        <v>14.4</v>
      </c>
      <c r="L29" s="80">
        <f t="shared" si="11"/>
        <v>5</v>
      </c>
      <c r="M29" s="11">
        <v>7</v>
      </c>
      <c r="N29" s="36">
        <v>5</v>
      </c>
      <c r="O29" s="37">
        <v>5</v>
      </c>
      <c r="P29" s="37"/>
      <c r="Q29" s="37"/>
      <c r="R29" s="37">
        <v>5</v>
      </c>
    </row>
    <row r="30" spans="2:18" x14ac:dyDescent="0.3">
      <c r="B30" s="100"/>
      <c r="C30" s="46" t="s">
        <v>9</v>
      </c>
      <c r="D30" s="7"/>
      <c r="E30" s="46">
        <f t="shared" si="0"/>
        <v>0</v>
      </c>
      <c r="F30" s="7">
        <f>O11</f>
        <v>5</v>
      </c>
      <c r="G30" s="46">
        <f t="shared" si="1"/>
        <v>2</v>
      </c>
      <c r="H30" s="7">
        <f>O28</f>
        <v>5</v>
      </c>
      <c r="I30" s="46">
        <f t="shared" si="2"/>
        <v>2</v>
      </c>
      <c r="J30" s="46">
        <f t="shared" si="5"/>
        <v>4</v>
      </c>
      <c r="K30" s="78"/>
      <c r="L30" s="81"/>
      <c r="M30" s="11">
        <v>8</v>
      </c>
      <c r="N30" s="36">
        <v>4</v>
      </c>
      <c r="O30" s="37">
        <v>1</v>
      </c>
      <c r="P30" s="37"/>
      <c r="Q30" s="37"/>
      <c r="R30" s="37">
        <v>5</v>
      </c>
    </row>
    <row r="31" spans="2:18" x14ac:dyDescent="0.3">
      <c r="B31" s="100"/>
      <c r="C31" s="46" t="s">
        <v>10</v>
      </c>
      <c r="D31" s="7"/>
      <c r="E31" s="46">
        <f t="shared" si="0"/>
        <v>0</v>
      </c>
      <c r="F31" s="7">
        <f>P11</f>
        <v>4</v>
      </c>
      <c r="G31" s="46">
        <f t="shared" si="1"/>
        <v>1.6</v>
      </c>
      <c r="H31" s="7">
        <f>P28</f>
        <v>0</v>
      </c>
      <c r="I31" s="46">
        <f t="shared" si="2"/>
        <v>0</v>
      </c>
      <c r="J31" s="46">
        <f t="shared" si="5"/>
        <v>1.6</v>
      </c>
      <c r="K31" s="78"/>
      <c r="L31" s="81"/>
      <c r="M31" s="11">
        <v>9</v>
      </c>
      <c r="N31" s="36">
        <v>0</v>
      </c>
      <c r="O31" s="37">
        <v>5</v>
      </c>
      <c r="P31" s="37"/>
      <c r="Q31" s="37"/>
      <c r="R31" s="37">
        <v>5</v>
      </c>
    </row>
    <row r="32" spans="2:18" x14ac:dyDescent="0.3">
      <c r="B32" s="100"/>
      <c r="C32" s="46" t="s">
        <v>11</v>
      </c>
      <c r="D32" s="7"/>
      <c r="E32" s="46">
        <f t="shared" si="0"/>
        <v>0</v>
      </c>
      <c r="F32" s="7">
        <f>Q11</f>
        <v>5</v>
      </c>
      <c r="G32" s="46">
        <f t="shared" si="1"/>
        <v>2</v>
      </c>
      <c r="H32" s="7">
        <f>Q28</f>
        <v>0</v>
      </c>
      <c r="I32" s="46">
        <f t="shared" si="2"/>
        <v>0</v>
      </c>
      <c r="J32" s="46">
        <f t="shared" si="5"/>
        <v>2</v>
      </c>
      <c r="K32" s="78"/>
      <c r="L32" s="81"/>
      <c r="M32" s="11">
        <v>10</v>
      </c>
      <c r="N32" s="36">
        <v>4</v>
      </c>
      <c r="O32" s="37">
        <v>5</v>
      </c>
      <c r="P32" s="37"/>
      <c r="Q32" s="37"/>
      <c r="R32" s="37">
        <v>4</v>
      </c>
    </row>
    <row r="33" spans="2:18" ht="18.8" thickBot="1" x14ac:dyDescent="0.35">
      <c r="B33" s="101"/>
      <c r="C33" s="4" t="s">
        <v>12</v>
      </c>
      <c r="D33" s="8"/>
      <c r="E33" s="4">
        <f t="shared" si="0"/>
        <v>0</v>
      </c>
      <c r="F33" s="8">
        <f>R11</f>
        <v>5</v>
      </c>
      <c r="G33" s="4">
        <f t="shared" si="1"/>
        <v>2</v>
      </c>
      <c r="H33" s="8">
        <f>R28</f>
        <v>5</v>
      </c>
      <c r="I33" s="4">
        <f t="shared" si="2"/>
        <v>2</v>
      </c>
      <c r="J33" s="4">
        <f t="shared" si="5"/>
        <v>4</v>
      </c>
      <c r="K33" s="79"/>
      <c r="L33" s="82"/>
      <c r="M33" s="11">
        <v>11</v>
      </c>
      <c r="N33" s="22">
        <v>4</v>
      </c>
      <c r="O33" s="32">
        <v>2</v>
      </c>
      <c r="P33" s="32"/>
      <c r="Q33" s="32"/>
      <c r="R33" s="32">
        <v>2</v>
      </c>
    </row>
    <row r="34" spans="2:18" x14ac:dyDescent="0.3">
      <c r="B34" s="89">
        <v>307</v>
      </c>
      <c r="C34" s="45" t="s">
        <v>8</v>
      </c>
      <c r="D34" s="6"/>
      <c r="E34" s="45">
        <f t="shared" si="0"/>
        <v>0</v>
      </c>
      <c r="F34" s="6">
        <f>N12</f>
        <v>5</v>
      </c>
      <c r="G34" s="45">
        <f t="shared" si="1"/>
        <v>2</v>
      </c>
      <c r="H34" s="6">
        <f>N29</f>
        <v>5</v>
      </c>
      <c r="I34" s="45">
        <f t="shared" si="2"/>
        <v>2</v>
      </c>
      <c r="J34" s="45">
        <f t="shared" si="5"/>
        <v>4</v>
      </c>
      <c r="K34" s="77">
        <f t="shared" ref="K34" si="13">SUM(J34:J38)</f>
        <v>15.2</v>
      </c>
      <c r="L34" s="80">
        <f t="shared" si="11"/>
        <v>2</v>
      </c>
      <c r="M34" s="11">
        <v>12</v>
      </c>
      <c r="N34" s="22">
        <v>5</v>
      </c>
      <c r="O34" s="32">
        <v>3</v>
      </c>
      <c r="P34" s="32"/>
      <c r="Q34" s="32"/>
      <c r="R34" s="32">
        <v>2</v>
      </c>
    </row>
    <row r="35" spans="2:18" x14ac:dyDescent="0.3">
      <c r="B35" s="92"/>
      <c r="C35" s="46" t="s">
        <v>9</v>
      </c>
      <c r="D35" s="7"/>
      <c r="E35" s="46">
        <f t="shared" si="0"/>
        <v>0</v>
      </c>
      <c r="F35" s="7">
        <f>O12</f>
        <v>3</v>
      </c>
      <c r="G35" s="46">
        <f t="shared" si="1"/>
        <v>1.2000000000000002</v>
      </c>
      <c r="H35" s="7">
        <f>O29</f>
        <v>5</v>
      </c>
      <c r="I35" s="46">
        <f t="shared" si="2"/>
        <v>2</v>
      </c>
      <c r="J35" s="46">
        <f t="shared" si="5"/>
        <v>3.2</v>
      </c>
      <c r="K35" s="78"/>
      <c r="L35" s="81"/>
      <c r="M35" s="11">
        <v>13</v>
      </c>
      <c r="N35" s="22">
        <v>5</v>
      </c>
      <c r="O35" s="32">
        <v>5</v>
      </c>
      <c r="P35" s="32"/>
      <c r="Q35" s="32"/>
      <c r="R35" s="32">
        <v>5</v>
      </c>
    </row>
    <row r="36" spans="2:18" ht="18.8" thickBot="1" x14ac:dyDescent="0.35">
      <c r="B36" s="92"/>
      <c r="C36" s="46" t="s">
        <v>10</v>
      </c>
      <c r="D36" s="7"/>
      <c r="E36" s="46">
        <f t="shared" si="0"/>
        <v>0</v>
      </c>
      <c r="F36" s="7">
        <f>P12</f>
        <v>5</v>
      </c>
      <c r="G36" s="46">
        <f t="shared" si="1"/>
        <v>2</v>
      </c>
      <c r="H36" s="7">
        <f>P29</f>
        <v>0</v>
      </c>
      <c r="I36" s="46">
        <f t="shared" si="2"/>
        <v>0</v>
      </c>
      <c r="J36" s="46">
        <f t="shared" si="5"/>
        <v>2</v>
      </c>
      <c r="K36" s="78"/>
      <c r="L36" s="81"/>
      <c r="M36" s="11">
        <v>14</v>
      </c>
      <c r="N36" s="26">
        <v>5</v>
      </c>
      <c r="O36" s="32">
        <v>3</v>
      </c>
      <c r="P36" s="32"/>
      <c r="Q36" s="32"/>
      <c r="R36" s="32">
        <v>3</v>
      </c>
    </row>
    <row r="37" spans="2:18" x14ac:dyDescent="0.3">
      <c r="B37" s="92"/>
      <c r="C37" s="46" t="s">
        <v>11</v>
      </c>
      <c r="D37" s="7"/>
      <c r="E37" s="46">
        <f t="shared" si="0"/>
        <v>0</v>
      </c>
      <c r="F37" s="7">
        <f>Q12</f>
        <v>5</v>
      </c>
      <c r="G37" s="46">
        <f t="shared" si="1"/>
        <v>2</v>
      </c>
      <c r="H37" s="7">
        <f>Q29</f>
        <v>0</v>
      </c>
      <c r="I37" s="46">
        <f t="shared" si="2"/>
        <v>0</v>
      </c>
      <c r="J37" s="46">
        <f t="shared" si="5"/>
        <v>2</v>
      </c>
      <c r="K37" s="78"/>
      <c r="L37" s="81"/>
    </row>
    <row r="38" spans="2:18" ht="18.8" thickBot="1" x14ac:dyDescent="0.35">
      <c r="B38" s="98"/>
      <c r="C38" s="4" t="s">
        <v>12</v>
      </c>
      <c r="D38" s="8"/>
      <c r="E38" s="4">
        <f t="shared" si="0"/>
        <v>0</v>
      </c>
      <c r="F38" s="8">
        <f>R12</f>
        <v>5</v>
      </c>
      <c r="G38" s="4">
        <f t="shared" si="1"/>
        <v>2</v>
      </c>
      <c r="H38" s="8">
        <f>R29</f>
        <v>5</v>
      </c>
      <c r="I38" s="4">
        <f t="shared" si="2"/>
        <v>2</v>
      </c>
      <c r="J38" s="4">
        <f t="shared" si="5"/>
        <v>4</v>
      </c>
      <c r="K38" s="79"/>
      <c r="L38" s="82"/>
    </row>
    <row r="39" spans="2:18" x14ac:dyDescent="0.3">
      <c r="B39" s="99">
        <v>308</v>
      </c>
      <c r="C39" s="45" t="s">
        <v>8</v>
      </c>
      <c r="D39" s="6">
        <v>-1</v>
      </c>
      <c r="E39" s="45">
        <f t="shared" si="0"/>
        <v>-0.2</v>
      </c>
      <c r="F39" s="6">
        <f>N13</f>
        <v>5</v>
      </c>
      <c r="G39" s="45">
        <f t="shared" si="1"/>
        <v>2</v>
      </c>
      <c r="H39" s="6">
        <f>N30</f>
        <v>4</v>
      </c>
      <c r="I39" s="45">
        <f t="shared" si="2"/>
        <v>1.6</v>
      </c>
      <c r="J39" s="45">
        <f t="shared" si="5"/>
        <v>3.4000000000000004</v>
      </c>
      <c r="K39" s="77">
        <f t="shared" ref="K39" si="14">SUM(J39:J43)</f>
        <v>8.1999999999999993</v>
      </c>
      <c r="L39" s="80">
        <f t="shared" ref="L39" si="15">COUNTIF($K$4:$K$73,"&gt;"&amp;K39)+1</f>
        <v>12</v>
      </c>
    </row>
    <row r="40" spans="2:18" x14ac:dyDescent="0.3">
      <c r="B40" s="100"/>
      <c r="C40" s="46" t="s">
        <v>9</v>
      </c>
      <c r="D40" s="7"/>
      <c r="E40" s="46">
        <f t="shared" si="0"/>
        <v>0</v>
      </c>
      <c r="F40" s="7">
        <f>O13</f>
        <v>3</v>
      </c>
      <c r="G40" s="46">
        <f t="shared" si="1"/>
        <v>1.2000000000000002</v>
      </c>
      <c r="H40" s="7">
        <f xml:space="preserve"> O30</f>
        <v>1</v>
      </c>
      <c r="I40" s="46">
        <f t="shared" si="2"/>
        <v>0.4</v>
      </c>
      <c r="J40" s="46">
        <f t="shared" si="5"/>
        <v>1.6</v>
      </c>
      <c r="K40" s="78"/>
      <c r="L40" s="81"/>
    </row>
    <row r="41" spans="2:18" x14ac:dyDescent="0.3">
      <c r="B41" s="100"/>
      <c r="C41" s="46" t="s">
        <v>10</v>
      </c>
      <c r="D41" s="7"/>
      <c r="E41" s="46">
        <f t="shared" si="0"/>
        <v>0</v>
      </c>
      <c r="F41" s="7">
        <f>P13</f>
        <v>-1</v>
      </c>
      <c r="G41" s="46">
        <f t="shared" si="1"/>
        <v>-0.4</v>
      </c>
      <c r="H41" s="7">
        <f>P30</f>
        <v>0</v>
      </c>
      <c r="I41" s="46">
        <f t="shared" si="2"/>
        <v>0</v>
      </c>
      <c r="J41" s="46">
        <f t="shared" si="5"/>
        <v>-0.4</v>
      </c>
      <c r="K41" s="78"/>
      <c r="L41" s="81"/>
    </row>
    <row r="42" spans="2:18" x14ac:dyDescent="0.3">
      <c r="B42" s="100"/>
      <c r="C42" s="46" t="s">
        <v>11</v>
      </c>
      <c r="D42" s="7"/>
      <c r="E42" s="46">
        <f t="shared" si="0"/>
        <v>0</v>
      </c>
      <c r="F42" s="7">
        <f>Q13</f>
        <v>5</v>
      </c>
      <c r="G42" s="46">
        <f t="shared" si="1"/>
        <v>2</v>
      </c>
      <c r="H42" s="7">
        <f>Q30</f>
        <v>0</v>
      </c>
      <c r="I42" s="46">
        <f t="shared" si="2"/>
        <v>0</v>
      </c>
      <c r="J42" s="46">
        <f t="shared" si="5"/>
        <v>2</v>
      </c>
      <c r="K42" s="78"/>
      <c r="L42" s="81"/>
    </row>
    <row r="43" spans="2:18" ht="18.8" thickBot="1" x14ac:dyDescent="0.35">
      <c r="B43" s="101"/>
      <c r="C43" s="4" t="s">
        <v>12</v>
      </c>
      <c r="D43" s="8"/>
      <c r="E43" s="4">
        <f t="shared" si="0"/>
        <v>0</v>
      </c>
      <c r="F43" s="8">
        <f>R13</f>
        <v>-1</v>
      </c>
      <c r="G43" s="4">
        <f t="shared" si="1"/>
        <v>-0.4</v>
      </c>
      <c r="H43" s="8">
        <f>R30</f>
        <v>5</v>
      </c>
      <c r="I43" s="4">
        <f t="shared" si="2"/>
        <v>2</v>
      </c>
      <c r="J43" s="4">
        <f t="shared" si="5"/>
        <v>1.6</v>
      </c>
      <c r="K43" s="79"/>
      <c r="L43" s="82"/>
    </row>
    <row r="44" spans="2:18" x14ac:dyDescent="0.3">
      <c r="B44" s="89">
        <v>309</v>
      </c>
      <c r="C44" s="45" t="s">
        <v>8</v>
      </c>
      <c r="D44" s="6">
        <v>-1</v>
      </c>
      <c r="E44" s="45">
        <f t="shared" si="0"/>
        <v>-0.2</v>
      </c>
      <c r="F44" s="6">
        <f>N14</f>
        <v>-1</v>
      </c>
      <c r="G44" s="45">
        <f t="shared" si="1"/>
        <v>-0.4</v>
      </c>
      <c r="H44" s="6">
        <f>N31</f>
        <v>0</v>
      </c>
      <c r="I44" s="45">
        <f t="shared" si="2"/>
        <v>0</v>
      </c>
      <c r="J44" s="45">
        <f t="shared" si="5"/>
        <v>-0.60000000000000009</v>
      </c>
      <c r="K44" s="77">
        <f t="shared" ref="K44" si="16">SUM(J44:J48)</f>
        <v>1.4</v>
      </c>
      <c r="L44" s="80">
        <f t="shared" ref="L44:L49" si="17">COUNTIF($K$4:$K$73,"&gt;"&amp;K44)+1</f>
        <v>14</v>
      </c>
    </row>
    <row r="45" spans="2:18" x14ac:dyDescent="0.3">
      <c r="B45" s="92"/>
      <c r="C45" s="46" t="s">
        <v>9</v>
      </c>
      <c r="D45" s="7"/>
      <c r="E45" s="46">
        <f t="shared" si="0"/>
        <v>0</v>
      </c>
      <c r="F45" s="7">
        <f>O14</f>
        <v>3</v>
      </c>
      <c r="G45" s="46">
        <f t="shared" si="1"/>
        <v>1.2000000000000002</v>
      </c>
      <c r="H45" s="7">
        <f>O31</f>
        <v>5</v>
      </c>
      <c r="I45" s="46">
        <f t="shared" si="2"/>
        <v>2</v>
      </c>
      <c r="J45" s="46">
        <f t="shared" si="5"/>
        <v>3.2</v>
      </c>
      <c r="K45" s="78"/>
      <c r="L45" s="81"/>
    </row>
    <row r="46" spans="2:18" x14ac:dyDescent="0.3">
      <c r="B46" s="92"/>
      <c r="C46" s="46" t="s">
        <v>10</v>
      </c>
      <c r="D46" s="7"/>
      <c r="E46" s="46">
        <f t="shared" si="0"/>
        <v>0</v>
      </c>
      <c r="F46" s="7">
        <f>P14</f>
        <v>-5</v>
      </c>
      <c r="G46" s="46">
        <f t="shared" si="1"/>
        <v>-2</v>
      </c>
      <c r="H46" s="7">
        <f>P31</f>
        <v>0</v>
      </c>
      <c r="I46" s="46">
        <f t="shared" si="2"/>
        <v>0</v>
      </c>
      <c r="J46" s="46">
        <f t="shared" si="5"/>
        <v>-2</v>
      </c>
      <c r="K46" s="78"/>
      <c r="L46" s="81"/>
    </row>
    <row r="47" spans="2:18" x14ac:dyDescent="0.3">
      <c r="B47" s="92"/>
      <c r="C47" s="46" t="s">
        <v>11</v>
      </c>
      <c r="D47" s="7"/>
      <c r="E47" s="46">
        <f t="shared" si="0"/>
        <v>0</v>
      </c>
      <c r="F47" s="7">
        <f>Q14</f>
        <v>-3</v>
      </c>
      <c r="G47" s="46">
        <f t="shared" si="1"/>
        <v>-1.2000000000000002</v>
      </c>
      <c r="H47" s="7">
        <f>Q31</f>
        <v>0</v>
      </c>
      <c r="I47" s="46">
        <f t="shared" si="2"/>
        <v>0</v>
      </c>
      <c r="J47" s="46">
        <f t="shared" si="5"/>
        <v>-1.2000000000000002</v>
      </c>
      <c r="K47" s="78"/>
      <c r="L47" s="81"/>
    </row>
    <row r="48" spans="2:18" ht="18.8" thickBot="1" x14ac:dyDescent="0.35">
      <c r="B48" s="98"/>
      <c r="C48" s="4" t="s">
        <v>12</v>
      </c>
      <c r="D48" s="8"/>
      <c r="E48" s="4">
        <f t="shared" si="0"/>
        <v>0</v>
      </c>
      <c r="F48" s="8">
        <f>R14</f>
        <v>0</v>
      </c>
      <c r="G48" s="4">
        <f t="shared" si="1"/>
        <v>0</v>
      </c>
      <c r="H48" s="8">
        <f>R31</f>
        <v>5</v>
      </c>
      <c r="I48" s="4">
        <f t="shared" si="2"/>
        <v>2</v>
      </c>
      <c r="J48" s="4">
        <f t="shared" si="5"/>
        <v>2</v>
      </c>
      <c r="K48" s="79"/>
      <c r="L48" s="82"/>
    </row>
    <row r="49" spans="2:12" x14ac:dyDescent="0.3">
      <c r="B49" s="99">
        <v>310</v>
      </c>
      <c r="C49" s="45" t="s">
        <v>8</v>
      </c>
      <c r="D49" s="6"/>
      <c r="E49" s="45">
        <f t="shared" si="0"/>
        <v>0</v>
      </c>
      <c r="F49" s="6">
        <f>N15</f>
        <v>5</v>
      </c>
      <c r="G49" s="45">
        <f t="shared" si="1"/>
        <v>2</v>
      </c>
      <c r="H49" s="6">
        <f>N32</f>
        <v>4</v>
      </c>
      <c r="I49" s="45">
        <f t="shared" si="2"/>
        <v>1.6</v>
      </c>
      <c r="J49" s="45">
        <f t="shared" si="5"/>
        <v>3.6</v>
      </c>
      <c r="K49" s="77">
        <f t="shared" ref="K49" si="18">SUM(J49:J53)</f>
        <v>12.399999999999999</v>
      </c>
      <c r="L49" s="80">
        <f t="shared" si="17"/>
        <v>9</v>
      </c>
    </row>
    <row r="50" spans="2:12" x14ac:dyDescent="0.3">
      <c r="B50" s="100"/>
      <c r="C50" s="46" t="s">
        <v>9</v>
      </c>
      <c r="D50" s="7"/>
      <c r="E50" s="46">
        <f t="shared" si="0"/>
        <v>0</v>
      </c>
      <c r="F50" s="7">
        <f>O15</f>
        <v>5</v>
      </c>
      <c r="G50" s="46">
        <f t="shared" si="1"/>
        <v>2</v>
      </c>
      <c r="H50" s="7">
        <f>O32</f>
        <v>5</v>
      </c>
      <c r="I50" s="46">
        <f t="shared" si="2"/>
        <v>2</v>
      </c>
      <c r="J50" s="46">
        <f t="shared" si="5"/>
        <v>4</v>
      </c>
      <c r="K50" s="78"/>
      <c r="L50" s="81"/>
    </row>
    <row r="51" spans="2:12" x14ac:dyDescent="0.3">
      <c r="B51" s="100"/>
      <c r="C51" s="46" t="s">
        <v>10</v>
      </c>
      <c r="D51" s="7"/>
      <c r="E51" s="46">
        <f t="shared" si="0"/>
        <v>0</v>
      </c>
      <c r="F51" s="7">
        <f>P15</f>
        <v>4</v>
      </c>
      <c r="G51" s="46">
        <f t="shared" si="1"/>
        <v>1.6</v>
      </c>
      <c r="H51" s="7">
        <f>P32</f>
        <v>0</v>
      </c>
      <c r="I51" s="46">
        <f t="shared" si="2"/>
        <v>0</v>
      </c>
      <c r="J51" s="46">
        <f t="shared" si="5"/>
        <v>1.6</v>
      </c>
      <c r="K51" s="78"/>
      <c r="L51" s="81"/>
    </row>
    <row r="52" spans="2:12" x14ac:dyDescent="0.3">
      <c r="B52" s="100"/>
      <c r="C52" s="46" t="s">
        <v>11</v>
      </c>
      <c r="D52" s="7"/>
      <c r="E52" s="46">
        <f t="shared" si="0"/>
        <v>0</v>
      </c>
      <c r="F52" s="7">
        <f>Q15</f>
        <v>-1</v>
      </c>
      <c r="G52" s="46">
        <f t="shared" si="1"/>
        <v>-0.4</v>
      </c>
      <c r="H52" s="7">
        <f>Q32</f>
        <v>0</v>
      </c>
      <c r="I52" s="46">
        <f t="shared" si="2"/>
        <v>0</v>
      </c>
      <c r="J52" s="46">
        <f t="shared" si="5"/>
        <v>-0.4</v>
      </c>
      <c r="K52" s="78"/>
      <c r="L52" s="81"/>
    </row>
    <row r="53" spans="2:12" ht="18.8" thickBot="1" x14ac:dyDescent="0.35">
      <c r="B53" s="101"/>
      <c r="C53" s="4" t="s">
        <v>12</v>
      </c>
      <c r="D53" s="8"/>
      <c r="E53" s="4">
        <f t="shared" si="0"/>
        <v>0</v>
      </c>
      <c r="F53" s="8">
        <f>R15</f>
        <v>5</v>
      </c>
      <c r="G53" s="4">
        <f t="shared" si="1"/>
        <v>2</v>
      </c>
      <c r="H53" s="8">
        <f>R32</f>
        <v>4</v>
      </c>
      <c r="I53" s="4">
        <f t="shared" si="2"/>
        <v>1.6</v>
      </c>
      <c r="J53" s="4">
        <f t="shared" si="5"/>
        <v>3.6</v>
      </c>
      <c r="K53" s="79"/>
      <c r="L53" s="82"/>
    </row>
    <row r="54" spans="2:12" x14ac:dyDescent="0.3">
      <c r="B54" s="89">
        <v>311</v>
      </c>
      <c r="C54" s="45" t="s">
        <v>8</v>
      </c>
      <c r="D54" s="6"/>
      <c r="E54" s="45">
        <f t="shared" si="0"/>
        <v>0</v>
      </c>
      <c r="F54" s="6">
        <f>N16</f>
        <v>4</v>
      </c>
      <c r="G54" s="45">
        <f t="shared" si="1"/>
        <v>1.6</v>
      </c>
      <c r="H54" s="6">
        <f>N33</f>
        <v>4</v>
      </c>
      <c r="I54" s="45">
        <f t="shared" si="2"/>
        <v>1.6</v>
      </c>
      <c r="J54" s="45">
        <f t="shared" si="5"/>
        <v>3.2</v>
      </c>
      <c r="K54" s="77">
        <f t="shared" ref="K54" si="19">SUM(J54:J58)</f>
        <v>9.2000000000000011</v>
      </c>
      <c r="L54" s="80">
        <f t="shared" ref="L54" si="20">COUNTIF($K$4:$K$73,"&gt;"&amp;K54)+1</f>
        <v>11</v>
      </c>
    </row>
    <row r="55" spans="2:12" x14ac:dyDescent="0.3">
      <c r="B55" s="92"/>
      <c r="C55" s="46" t="s">
        <v>9</v>
      </c>
      <c r="D55" s="7"/>
      <c r="E55" s="46">
        <f t="shared" si="0"/>
        <v>0</v>
      </c>
      <c r="F55" s="7">
        <f>O16</f>
        <v>5</v>
      </c>
      <c r="G55" s="46">
        <f t="shared" si="1"/>
        <v>2</v>
      </c>
      <c r="H55" s="7">
        <f>O33</f>
        <v>2</v>
      </c>
      <c r="I55" s="46">
        <f t="shared" si="2"/>
        <v>0.8</v>
      </c>
      <c r="J55" s="46">
        <f t="shared" si="5"/>
        <v>2.8</v>
      </c>
      <c r="K55" s="78"/>
      <c r="L55" s="81"/>
    </row>
    <row r="56" spans="2:12" x14ac:dyDescent="0.3">
      <c r="B56" s="92"/>
      <c r="C56" s="46" t="s">
        <v>10</v>
      </c>
      <c r="D56" s="7"/>
      <c r="E56" s="46">
        <f t="shared" si="0"/>
        <v>0</v>
      </c>
      <c r="F56" s="7">
        <f>P16</f>
        <v>1</v>
      </c>
      <c r="G56" s="46">
        <f t="shared" si="1"/>
        <v>0.4</v>
      </c>
      <c r="H56" s="7">
        <f>P33</f>
        <v>0</v>
      </c>
      <c r="I56" s="46">
        <f t="shared" si="2"/>
        <v>0</v>
      </c>
      <c r="J56" s="46">
        <f t="shared" si="5"/>
        <v>0.4</v>
      </c>
      <c r="K56" s="78"/>
      <c r="L56" s="81"/>
    </row>
    <row r="57" spans="2:12" x14ac:dyDescent="0.3">
      <c r="B57" s="92"/>
      <c r="C57" s="46" t="s">
        <v>11</v>
      </c>
      <c r="D57" s="7"/>
      <c r="E57" s="46">
        <f t="shared" si="0"/>
        <v>0</v>
      </c>
      <c r="F57" s="7">
        <f>Q16</f>
        <v>1</v>
      </c>
      <c r="G57" s="46">
        <f t="shared" si="1"/>
        <v>0.4</v>
      </c>
      <c r="H57" s="7">
        <f>Q33</f>
        <v>0</v>
      </c>
      <c r="I57" s="46">
        <f t="shared" si="2"/>
        <v>0</v>
      </c>
      <c r="J57" s="46">
        <f t="shared" si="5"/>
        <v>0.4</v>
      </c>
      <c r="K57" s="78"/>
      <c r="L57" s="81"/>
    </row>
    <row r="58" spans="2:12" ht="18.8" thickBot="1" x14ac:dyDescent="0.35">
      <c r="B58" s="98"/>
      <c r="C58" s="4" t="s">
        <v>12</v>
      </c>
      <c r="D58" s="8"/>
      <c r="E58" s="4">
        <f t="shared" si="0"/>
        <v>0</v>
      </c>
      <c r="F58" s="8">
        <f>R16</f>
        <v>4</v>
      </c>
      <c r="G58" s="4">
        <f t="shared" si="1"/>
        <v>1.6</v>
      </c>
      <c r="H58" s="8">
        <f>R33</f>
        <v>2</v>
      </c>
      <c r="I58" s="4">
        <f t="shared" si="2"/>
        <v>0.8</v>
      </c>
      <c r="J58" s="4">
        <f t="shared" si="5"/>
        <v>2.4000000000000004</v>
      </c>
      <c r="K58" s="79"/>
      <c r="L58" s="82"/>
    </row>
    <row r="59" spans="2:12" x14ac:dyDescent="0.3">
      <c r="B59" s="99">
        <v>312</v>
      </c>
      <c r="C59" s="45" t="s">
        <v>8</v>
      </c>
      <c r="D59" s="6"/>
      <c r="E59" s="45">
        <f t="shared" si="0"/>
        <v>0</v>
      </c>
      <c r="F59" s="6">
        <f>N17</f>
        <v>2</v>
      </c>
      <c r="G59" s="45">
        <f t="shared" si="1"/>
        <v>0.8</v>
      </c>
      <c r="H59" s="6">
        <f>N34</f>
        <v>5</v>
      </c>
      <c r="I59" s="45">
        <f t="shared" si="2"/>
        <v>2</v>
      </c>
      <c r="J59" s="45">
        <f t="shared" si="5"/>
        <v>2.8</v>
      </c>
      <c r="K59" s="77">
        <f t="shared" ref="K59" si="21">SUM(J59:J63)</f>
        <v>5.6</v>
      </c>
      <c r="L59" s="80">
        <f t="shared" ref="L59:L69" si="22">COUNTIF($K$4:$K$73,"&gt;"&amp;K59)+1</f>
        <v>13</v>
      </c>
    </row>
    <row r="60" spans="2:12" x14ac:dyDescent="0.3">
      <c r="B60" s="100"/>
      <c r="C60" s="46" t="s">
        <v>9</v>
      </c>
      <c r="D60" s="7"/>
      <c r="E60" s="46">
        <f t="shared" si="0"/>
        <v>0</v>
      </c>
      <c r="F60" s="7">
        <f>O17</f>
        <v>5</v>
      </c>
      <c r="G60" s="46">
        <f t="shared" si="1"/>
        <v>2</v>
      </c>
      <c r="H60" s="7">
        <f>O34</f>
        <v>3</v>
      </c>
      <c r="I60" s="46">
        <f t="shared" si="2"/>
        <v>1.2000000000000002</v>
      </c>
      <c r="J60" s="46">
        <f t="shared" si="5"/>
        <v>3.2</v>
      </c>
      <c r="K60" s="78"/>
      <c r="L60" s="81"/>
    </row>
    <row r="61" spans="2:12" x14ac:dyDescent="0.3">
      <c r="B61" s="100"/>
      <c r="C61" s="46" t="s">
        <v>10</v>
      </c>
      <c r="D61" s="7"/>
      <c r="E61" s="46">
        <f t="shared" si="0"/>
        <v>0</v>
      </c>
      <c r="F61" s="7">
        <f>P17</f>
        <v>3</v>
      </c>
      <c r="G61" s="46">
        <f t="shared" si="1"/>
        <v>1.2000000000000002</v>
      </c>
      <c r="H61" s="7">
        <f>P34</f>
        <v>0</v>
      </c>
      <c r="I61" s="46">
        <f t="shared" si="2"/>
        <v>0</v>
      </c>
      <c r="J61" s="46">
        <f t="shared" si="5"/>
        <v>1.2000000000000002</v>
      </c>
      <c r="K61" s="78"/>
      <c r="L61" s="81"/>
    </row>
    <row r="62" spans="2:12" x14ac:dyDescent="0.3">
      <c r="B62" s="100"/>
      <c r="C62" s="46" t="s">
        <v>11</v>
      </c>
      <c r="D62" s="7"/>
      <c r="E62" s="46">
        <f t="shared" si="0"/>
        <v>0</v>
      </c>
      <c r="F62" s="7">
        <f>Q17</f>
        <v>-4</v>
      </c>
      <c r="G62" s="46">
        <f t="shared" si="1"/>
        <v>-1.6</v>
      </c>
      <c r="H62" s="7">
        <f>Q34</f>
        <v>0</v>
      </c>
      <c r="I62" s="46">
        <f t="shared" si="2"/>
        <v>0</v>
      </c>
      <c r="J62" s="46">
        <f t="shared" si="5"/>
        <v>-1.6</v>
      </c>
      <c r="K62" s="78"/>
      <c r="L62" s="81"/>
    </row>
    <row r="63" spans="2:12" ht="18.8" thickBot="1" x14ac:dyDescent="0.35">
      <c r="B63" s="101"/>
      <c r="C63" s="4" t="s">
        <v>12</v>
      </c>
      <c r="D63" s="8"/>
      <c r="E63" s="4">
        <f t="shared" si="0"/>
        <v>0</v>
      </c>
      <c r="F63" s="8">
        <f>R17</f>
        <v>-2</v>
      </c>
      <c r="G63" s="4">
        <f t="shared" si="1"/>
        <v>-0.8</v>
      </c>
      <c r="H63" s="8">
        <f>R34</f>
        <v>2</v>
      </c>
      <c r="I63" s="4">
        <f t="shared" si="2"/>
        <v>0.8</v>
      </c>
      <c r="J63" s="4">
        <f t="shared" si="5"/>
        <v>0</v>
      </c>
      <c r="K63" s="79"/>
      <c r="L63" s="82"/>
    </row>
    <row r="64" spans="2:12" x14ac:dyDescent="0.3">
      <c r="B64" s="89">
        <v>313</v>
      </c>
      <c r="C64" s="45" t="s">
        <v>8</v>
      </c>
      <c r="D64" s="6"/>
      <c r="E64" s="45">
        <f t="shared" si="0"/>
        <v>0</v>
      </c>
      <c r="F64" s="6">
        <f>N18</f>
        <v>5</v>
      </c>
      <c r="G64" s="45">
        <f t="shared" si="1"/>
        <v>2</v>
      </c>
      <c r="H64" s="6">
        <f>N35</f>
        <v>5</v>
      </c>
      <c r="I64" s="45">
        <f t="shared" si="2"/>
        <v>2</v>
      </c>
      <c r="J64" s="45">
        <f t="shared" si="5"/>
        <v>4</v>
      </c>
      <c r="K64" s="77">
        <f t="shared" ref="K64" si="23">SUM(J64:J68)</f>
        <v>14.799999999999999</v>
      </c>
      <c r="L64" s="80">
        <f t="shared" si="22"/>
        <v>4</v>
      </c>
    </row>
    <row r="65" spans="2:12" x14ac:dyDescent="0.3">
      <c r="B65" s="92"/>
      <c r="C65" s="46" t="s">
        <v>9</v>
      </c>
      <c r="D65" s="7"/>
      <c r="E65" s="46">
        <f t="shared" si="0"/>
        <v>0</v>
      </c>
      <c r="F65" s="7">
        <f>O18</f>
        <v>5</v>
      </c>
      <c r="G65" s="46">
        <f t="shared" si="1"/>
        <v>2</v>
      </c>
      <c r="H65" s="7">
        <f>O35</f>
        <v>5</v>
      </c>
      <c r="I65" s="46">
        <f t="shared" si="2"/>
        <v>2</v>
      </c>
      <c r="J65" s="46">
        <f t="shared" si="5"/>
        <v>4</v>
      </c>
      <c r="K65" s="78"/>
      <c r="L65" s="81"/>
    </row>
    <row r="66" spans="2:12" x14ac:dyDescent="0.3">
      <c r="B66" s="92"/>
      <c r="C66" s="46" t="s">
        <v>10</v>
      </c>
      <c r="D66" s="7"/>
      <c r="E66" s="46">
        <f t="shared" si="0"/>
        <v>0</v>
      </c>
      <c r="F66" s="7">
        <f>P18</f>
        <v>3</v>
      </c>
      <c r="G66" s="46">
        <f t="shared" si="1"/>
        <v>1.2000000000000002</v>
      </c>
      <c r="H66" s="7">
        <f>P35</f>
        <v>0</v>
      </c>
      <c r="I66" s="46">
        <f t="shared" si="2"/>
        <v>0</v>
      </c>
      <c r="J66" s="46">
        <f t="shared" si="5"/>
        <v>1.2000000000000002</v>
      </c>
      <c r="K66" s="78"/>
      <c r="L66" s="81"/>
    </row>
    <row r="67" spans="2:12" x14ac:dyDescent="0.3">
      <c r="B67" s="92"/>
      <c r="C67" s="46" t="s">
        <v>11</v>
      </c>
      <c r="D67" s="7"/>
      <c r="E67" s="46">
        <f t="shared" si="0"/>
        <v>0</v>
      </c>
      <c r="F67" s="7">
        <f>Q18</f>
        <v>5</v>
      </c>
      <c r="G67" s="46">
        <f t="shared" si="1"/>
        <v>2</v>
      </c>
      <c r="H67" s="7">
        <f>Q35</f>
        <v>0</v>
      </c>
      <c r="I67" s="46">
        <f t="shared" si="2"/>
        <v>0</v>
      </c>
      <c r="J67" s="46">
        <f t="shared" si="5"/>
        <v>2</v>
      </c>
      <c r="K67" s="78"/>
      <c r="L67" s="81"/>
    </row>
    <row r="68" spans="2:12" ht="18.8" thickBot="1" x14ac:dyDescent="0.35">
      <c r="B68" s="98"/>
      <c r="C68" s="4" t="s">
        <v>12</v>
      </c>
      <c r="D68" s="8"/>
      <c r="E68" s="4">
        <f t="shared" si="0"/>
        <v>0</v>
      </c>
      <c r="F68" s="8">
        <f>R18</f>
        <v>4</v>
      </c>
      <c r="G68" s="4">
        <f t="shared" si="1"/>
        <v>1.6</v>
      </c>
      <c r="H68" s="8">
        <f>R35</f>
        <v>5</v>
      </c>
      <c r="I68" s="4">
        <f t="shared" si="2"/>
        <v>2</v>
      </c>
      <c r="J68" s="4">
        <f t="shared" si="5"/>
        <v>3.6</v>
      </c>
      <c r="K68" s="79"/>
      <c r="L68" s="82"/>
    </row>
    <row r="69" spans="2:12" x14ac:dyDescent="0.3">
      <c r="B69" s="99">
        <v>314</v>
      </c>
      <c r="C69" s="45" t="s">
        <v>8</v>
      </c>
      <c r="D69" s="6"/>
      <c r="E69" s="45">
        <f t="shared" ref="E69:E73" si="24">D69*0.2</f>
        <v>0</v>
      </c>
      <c r="F69" s="6">
        <f>N19</f>
        <v>5</v>
      </c>
      <c r="G69" s="45">
        <f t="shared" ref="G69:G73" si="25">F69*0.4</f>
        <v>2</v>
      </c>
      <c r="H69" s="6">
        <f>N36</f>
        <v>5</v>
      </c>
      <c r="I69" s="45">
        <f t="shared" ref="I69:I73" si="26">H69*0.4</f>
        <v>2</v>
      </c>
      <c r="J69" s="45">
        <f t="shared" si="5"/>
        <v>4</v>
      </c>
      <c r="K69" s="77">
        <f t="shared" ref="K69" si="27">SUM(J69:J73)</f>
        <v>12.8</v>
      </c>
      <c r="L69" s="80">
        <f t="shared" si="22"/>
        <v>6</v>
      </c>
    </row>
    <row r="70" spans="2:12" x14ac:dyDescent="0.3">
      <c r="B70" s="100"/>
      <c r="C70" s="46" t="s">
        <v>9</v>
      </c>
      <c r="D70" s="7"/>
      <c r="E70" s="46">
        <f t="shared" si="24"/>
        <v>0</v>
      </c>
      <c r="F70" s="7">
        <f>O19</f>
        <v>5</v>
      </c>
      <c r="G70" s="46">
        <f t="shared" si="25"/>
        <v>2</v>
      </c>
      <c r="H70" s="7">
        <f>O36</f>
        <v>3</v>
      </c>
      <c r="I70" s="46">
        <f t="shared" si="26"/>
        <v>1.2000000000000002</v>
      </c>
      <c r="J70" s="46">
        <f t="shared" si="5"/>
        <v>3.2</v>
      </c>
      <c r="K70" s="78"/>
      <c r="L70" s="81"/>
    </row>
    <row r="71" spans="2:12" x14ac:dyDescent="0.3">
      <c r="B71" s="100"/>
      <c r="C71" s="46" t="s">
        <v>10</v>
      </c>
      <c r="D71" s="7"/>
      <c r="E71" s="46">
        <f t="shared" si="24"/>
        <v>0</v>
      </c>
      <c r="F71" s="7">
        <f>P19</f>
        <v>2</v>
      </c>
      <c r="G71" s="46">
        <f t="shared" si="25"/>
        <v>0.8</v>
      </c>
      <c r="H71" s="7">
        <f>P36</f>
        <v>0</v>
      </c>
      <c r="I71" s="46">
        <f t="shared" si="26"/>
        <v>0</v>
      </c>
      <c r="J71" s="46">
        <f t="shared" si="5"/>
        <v>0.8</v>
      </c>
      <c r="K71" s="78"/>
      <c r="L71" s="81"/>
    </row>
    <row r="72" spans="2:12" x14ac:dyDescent="0.3">
      <c r="B72" s="100"/>
      <c r="C72" s="46" t="s">
        <v>11</v>
      </c>
      <c r="D72" s="7"/>
      <c r="E72" s="46">
        <f t="shared" si="24"/>
        <v>0</v>
      </c>
      <c r="F72" s="7">
        <f>Q19</f>
        <v>4</v>
      </c>
      <c r="G72" s="46">
        <f t="shared" si="25"/>
        <v>1.6</v>
      </c>
      <c r="H72" s="7">
        <f>Q36</f>
        <v>0</v>
      </c>
      <c r="I72" s="46">
        <f t="shared" si="26"/>
        <v>0</v>
      </c>
      <c r="J72" s="46">
        <f t="shared" si="5"/>
        <v>1.6</v>
      </c>
      <c r="K72" s="78"/>
      <c r="L72" s="81"/>
    </row>
    <row r="73" spans="2:12" ht="18.8" thickBot="1" x14ac:dyDescent="0.35">
      <c r="B73" s="101"/>
      <c r="C73" s="4" t="s">
        <v>12</v>
      </c>
      <c r="D73" s="8"/>
      <c r="E73" s="4">
        <f t="shared" si="24"/>
        <v>0</v>
      </c>
      <c r="F73" s="8">
        <f>R19</f>
        <v>5</v>
      </c>
      <c r="G73" s="4">
        <f t="shared" si="25"/>
        <v>2</v>
      </c>
      <c r="H73" s="8">
        <f>R36</f>
        <v>3</v>
      </c>
      <c r="I73" s="4">
        <f t="shared" si="26"/>
        <v>1.2000000000000002</v>
      </c>
      <c r="J73" s="4">
        <f t="shared" si="5"/>
        <v>3.2</v>
      </c>
      <c r="K73" s="79"/>
      <c r="L73" s="82"/>
    </row>
  </sheetData>
  <protectedRanges>
    <protectedRange sqref="N4:R4 N23:R36 N20:R21 R6:R19 N6:N19" name="範圍1"/>
    <protectedRange sqref="N5:R5" name="範圍1_2"/>
    <protectedRange sqref="N22:R22" name="範圍1_2_1"/>
  </protectedRanges>
  <mergeCells count="52">
    <mergeCell ref="B1:L1"/>
    <mergeCell ref="B2:B3"/>
    <mergeCell ref="C2:C3"/>
    <mergeCell ref="D2:E2"/>
    <mergeCell ref="F2:G2"/>
    <mergeCell ref="H2:I2"/>
    <mergeCell ref="J2:K2"/>
    <mergeCell ref="L2:L3"/>
    <mergeCell ref="B4:B8"/>
    <mergeCell ref="K4:K8"/>
    <mergeCell ref="L4:L8"/>
    <mergeCell ref="O4:R4"/>
    <mergeCell ref="B9:B13"/>
    <mergeCell ref="K9:K13"/>
    <mergeCell ref="L9:L13"/>
    <mergeCell ref="B14:B18"/>
    <mergeCell ref="K14:K18"/>
    <mergeCell ref="L14:L18"/>
    <mergeCell ref="B19:B23"/>
    <mergeCell ref="K19:K23"/>
    <mergeCell ref="L19:L23"/>
    <mergeCell ref="O21:R21"/>
    <mergeCell ref="B24:B28"/>
    <mergeCell ref="K24:K28"/>
    <mergeCell ref="L24:L28"/>
    <mergeCell ref="B29:B33"/>
    <mergeCell ref="K29:K33"/>
    <mergeCell ref="L29:L33"/>
    <mergeCell ref="B34:B38"/>
    <mergeCell ref="K34:K38"/>
    <mergeCell ref="L34:L38"/>
    <mergeCell ref="B39:B43"/>
    <mergeCell ref="K39:K43"/>
    <mergeCell ref="L39:L43"/>
    <mergeCell ref="B44:B48"/>
    <mergeCell ref="K44:K48"/>
    <mergeCell ref="L44:L48"/>
    <mergeCell ref="B49:B53"/>
    <mergeCell ref="K49:K53"/>
    <mergeCell ref="L49:L53"/>
    <mergeCell ref="B54:B58"/>
    <mergeCell ref="K54:K58"/>
    <mergeCell ref="L54:L58"/>
    <mergeCell ref="B59:B63"/>
    <mergeCell ref="K59:K63"/>
    <mergeCell ref="L59:L63"/>
    <mergeCell ref="B64:B68"/>
    <mergeCell ref="K64:K68"/>
    <mergeCell ref="L64:L68"/>
    <mergeCell ref="B69:B73"/>
    <mergeCell ref="K69:K73"/>
    <mergeCell ref="L69:L73"/>
  </mergeCells>
  <phoneticPr fontId="1" type="noConversion"/>
  <conditionalFormatting sqref="L1:L1048576">
    <cfRule type="cellIs" dxfId="21" priority="2" operator="between">
      <formula>1</formula>
      <formula>5</formula>
    </cfRule>
  </conditionalFormatting>
  <conditionalFormatting sqref="K4:K73">
    <cfRule type="cellIs" dxfId="20" priority="1" operator="lessThan">
      <formula>0</formula>
    </cfRule>
  </conditionalFormatting>
  <pageMargins left="0.7" right="0.7" top="0.75" bottom="0.75" header="0.3" footer="0.3"/>
  <pageSetup paperSize="9" scale="54" fitToWidth="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</vt:i4>
      </vt:variant>
    </vt:vector>
  </HeadingPairs>
  <TitlesOfParts>
    <vt:vector size="15" baseType="lpstr">
      <vt:lpstr>第18</vt:lpstr>
      <vt:lpstr>第17</vt:lpstr>
      <vt:lpstr>第16</vt:lpstr>
      <vt:lpstr>第15</vt:lpstr>
      <vt:lpstr>第14</vt:lpstr>
      <vt:lpstr>第12</vt:lpstr>
      <vt:lpstr>第11</vt:lpstr>
      <vt:lpstr>第10</vt:lpstr>
      <vt:lpstr>第9</vt:lpstr>
      <vt:lpstr>第8</vt:lpstr>
      <vt:lpstr>第6</vt:lpstr>
      <vt:lpstr>第5</vt:lpstr>
      <vt:lpstr>第4</vt:lpstr>
      <vt:lpstr>總表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2025-10-17T10:21:19Z</cp:lastPrinted>
  <dcterms:created xsi:type="dcterms:W3CDTF">2022-05-25T07:35:10Z</dcterms:created>
  <dcterms:modified xsi:type="dcterms:W3CDTF">2026-03-09T06:18:50Z</dcterms:modified>
</cp:coreProperties>
</file>